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desk\Desktop\pendientes\convocatorias\"/>
    </mc:Choice>
  </mc:AlternateContent>
  <bookViews>
    <workbookView xWindow="0" yWindow="0" windowWidth="24000" windowHeight="9600"/>
  </bookViews>
  <sheets>
    <sheet name="PAAAS 2019" sheetId="20" r:id="rId1"/>
  </sheets>
  <calcPr calcId="191029"/>
</workbook>
</file>

<file path=xl/calcChain.xml><?xml version="1.0" encoding="utf-8"?>
<calcChain xmlns="http://schemas.openxmlformats.org/spreadsheetml/2006/main">
  <c r="C43" i="20" l="1"/>
  <c r="L113" i="20"/>
  <c r="L112" i="20"/>
  <c r="C144" i="20"/>
  <c r="L11" i="20"/>
  <c r="L18" i="20"/>
  <c r="L10" i="20"/>
  <c r="L131" i="20"/>
  <c r="L129" i="20"/>
  <c r="L124" i="20"/>
  <c r="L121" i="20"/>
  <c r="L120" i="20"/>
  <c r="L118" i="20"/>
  <c r="L114" i="20"/>
  <c r="L111" i="20"/>
  <c r="L104" i="20"/>
  <c r="L20" i="20"/>
  <c r="I218" i="20"/>
  <c r="L130" i="20"/>
  <c r="L143" i="20"/>
  <c r="L142" i="20"/>
  <c r="L141" i="20"/>
  <c r="L140" i="20"/>
  <c r="L139" i="20"/>
  <c r="L138" i="20"/>
  <c r="L137" i="20"/>
  <c r="L136" i="20"/>
  <c r="L135" i="20"/>
  <c r="L134" i="20"/>
  <c r="L133" i="20"/>
  <c r="L132" i="20"/>
  <c r="L128" i="20"/>
  <c r="L127" i="20"/>
  <c r="L126" i="20"/>
  <c r="L125" i="20"/>
  <c r="L123" i="20"/>
  <c r="L122" i="20"/>
  <c r="L119" i="20"/>
  <c r="L117" i="20"/>
  <c r="L116" i="20"/>
  <c r="L115" i="20"/>
  <c r="L110" i="20"/>
  <c r="L109" i="20"/>
  <c r="L108" i="20"/>
  <c r="L107" i="20"/>
  <c r="L106" i="20"/>
  <c r="L105" i="20"/>
  <c r="L42" i="20"/>
  <c r="L41" i="20"/>
  <c r="L40" i="20"/>
  <c r="L39" i="20"/>
  <c r="L38" i="20"/>
  <c r="L37" i="20"/>
  <c r="L36" i="20"/>
  <c r="L35" i="20"/>
  <c r="L34" i="20"/>
  <c r="L33" i="20"/>
  <c r="L32" i="20"/>
  <c r="L31" i="20"/>
  <c r="L30" i="20"/>
  <c r="L29" i="20"/>
  <c r="L28" i="20"/>
  <c r="L27" i="20"/>
  <c r="L26" i="20"/>
  <c r="L25" i="20"/>
  <c r="L24" i="20"/>
  <c r="L23" i="20"/>
  <c r="L22" i="20"/>
  <c r="L21" i="20"/>
  <c r="L19" i="20"/>
  <c r="L17" i="20"/>
  <c r="L16" i="20"/>
  <c r="L15" i="20"/>
  <c r="L14" i="20"/>
  <c r="L13" i="20"/>
  <c r="L12" i="20"/>
  <c r="L9" i="20"/>
</calcChain>
</file>

<file path=xl/sharedStrings.xml><?xml version="1.0" encoding="utf-8"?>
<sst xmlns="http://schemas.openxmlformats.org/spreadsheetml/2006/main" count="404" uniqueCount="131">
  <si>
    <t>TRIBUNAL SUPERIOR AGRARIO</t>
  </si>
  <si>
    <t>CONCEPTO</t>
  </si>
  <si>
    <t>VALOR</t>
  </si>
  <si>
    <t>VOLUMEN ESTIMADO</t>
  </si>
  <si>
    <t>ORIGEN</t>
  </si>
  <si>
    <t>1er.</t>
  </si>
  <si>
    <t xml:space="preserve">2do. </t>
  </si>
  <si>
    <t>3er.</t>
  </si>
  <si>
    <t>4to.</t>
  </si>
  <si>
    <t>%</t>
  </si>
  <si>
    <t>ESTIMADO</t>
  </si>
  <si>
    <t>CANT.</t>
  </si>
  <si>
    <t>UNIDAD</t>
  </si>
  <si>
    <t>TRIMESTRE</t>
  </si>
  <si>
    <t>TOTAL</t>
  </si>
  <si>
    <t>(Miles de pesos)</t>
  </si>
  <si>
    <t>N</t>
  </si>
  <si>
    <t>LOTE</t>
  </si>
  <si>
    <t>I</t>
  </si>
  <si>
    <t>SERVICIO</t>
  </si>
  <si>
    <t>SERVICIO DE VIGILANCIA</t>
  </si>
  <si>
    <t>CUADRO RESUMEN</t>
  </si>
  <si>
    <t xml:space="preserve">GRAN TOTAL.-                                                   </t>
  </si>
  <si>
    <t>$</t>
  </si>
  <si>
    <t>DIRECCIÓN GENERAL DE RECURSOS MATERIALES</t>
  </si>
  <si>
    <t>ELABORÓ</t>
  </si>
  <si>
    <t>AUTORIZÓ</t>
  </si>
  <si>
    <t>REVISÓ</t>
  </si>
  <si>
    <t>SUBDIRECTOR DE ADQUISICIONES</t>
  </si>
  <si>
    <t>LUGAR DE COMPRA</t>
  </si>
  <si>
    <t>SIN RESPONSABILIDAD ALGUNA PARA EL TRIBUNAL SUPERIOR AGRARIO.</t>
  </si>
  <si>
    <t xml:space="preserve">EN CUMPLIMIENTO DEL ARTÍCULO 21 DE LA LEY DE ADQUISICIONES, ARRENDAMIENTOS Y SERVICIOS DEL SECTOR PÚBLICO, SE PRESENTA EL PROGRAMA ANUAL  DE ADQUISICIONES, ARRENDAMIENTOS Y SERVICIOS </t>
  </si>
  <si>
    <t>en</t>
  </si>
  <si>
    <t>MATERIAL DE LIMPIEZA</t>
  </si>
  <si>
    <t>LIC. RODOLFO ARANDA GÓMEZ</t>
  </si>
  <si>
    <t>GASTOS DE ORDEN SOCIAL</t>
  </si>
  <si>
    <t>DIRECTOR GENERAL DE RECURSOS MATERIALES</t>
  </si>
  <si>
    <t>SERVICIO  POSTAL</t>
  </si>
  <si>
    <t>SERVICIO TELÉFONICO CONVENCIONAL</t>
  </si>
  <si>
    <t>IMPRESIÓN DE DOCUMENTOS OFICIALES</t>
  </si>
  <si>
    <t>IMPRESIÓN Y ELABORACION DE MATERIAL INFORMATIVO</t>
  </si>
  <si>
    <t xml:space="preserve">SEGUROS DE BIENES PATRIMONIALES </t>
  </si>
  <si>
    <t>FLETES Y MANIOBRAS</t>
  </si>
  <si>
    <t xml:space="preserve">MANTENIMIENTO Y CONSERVACIÓN DE VEHÍCULOS </t>
  </si>
  <si>
    <t>SERVICIO DE TELÉFONIA CELULAR</t>
  </si>
  <si>
    <t>2000 MATERIALES Y SUMINISTROS</t>
  </si>
  <si>
    <t>3000 SERVICIOS GENERALES</t>
  </si>
  <si>
    <t>MATERIAL DE APOYO INFORMATIVO</t>
  </si>
  <si>
    <t>PROD. ALIMENTICIOS P/ EL PERSONAL EN LAS INSTALACIONES</t>
  </si>
  <si>
    <t>CEMENTO Y PRODUCTOS DE CONCRETO</t>
  </si>
  <si>
    <t>CAL, YESO Y PRODUCTOS DE YESO</t>
  </si>
  <si>
    <t>MADERA Y PRODUCTOS DE MADERA</t>
  </si>
  <si>
    <t>VIDRIO Y PRODUCTOS DE VIDRIO</t>
  </si>
  <si>
    <t>MATERIALES COMPLEMENTARIOS</t>
  </si>
  <si>
    <t>VESTUARIO Y UNIFORMES</t>
  </si>
  <si>
    <t>HERRAMIENTAS MENORES</t>
  </si>
  <si>
    <t>REFACCIONES  Y ACCESORIOS MENORES DE EDIFICIOS</t>
  </si>
  <si>
    <t xml:space="preserve">REF. Y ACCESORIOS MENORES DE EQUIPO DE TRANSPORTE  </t>
  </si>
  <si>
    <t xml:space="preserve">REF.Y ACCESORIOS MENORES DE EQ./ INSTRUM. MED.Y LAB.  </t>
  </si>
  <si>
    <t>CONTRATACION DE OTROS SERVICIOS</t>
  </si>
  <si>
    <t>MANTENIMIENTO Y CONSERVACIÓN DE BIENES INFORMÁTICO</t>
  </si>
  <si>
    <t>PARTIDA</t>
  </si>
  <si>
    <t>SUSCRIPCIÓN</t>
  </si>
  <si>
    <t xml:space="preserve">TOTAL.-                                                                  $                                                                     </t>
  </si>
  <si>
    <t>TOTAL.-                                                                   $</t>
  </si>
  <si>
    <t>MANTENIMIENTO Y CONSERVACIÓN DE MAQ. Y EQUIPO</t>
  </si>
  <si>
    <t>Vo. Bo.</t>
  </si>
  <si>
    <t>UTENSILIOS PARA EL SERVICIO DE ALIMENTACIÓN</t>
  </si>
  <si>
    <t>REFACCIONES Y ACCESORIOS MENORES DE MOB. Y EQ. DE ADMON.</t>
  </si>
  <si>
    <t>REFACCIONES Y ACCESORIOS MENORES OTROS BIENES MUEBLES</t>
  </si>
  <si>
    <t>ARRENDAMIENTO DE EQUIPO Y BIENES INFORMÁTICOS</t>
  </si>
  <si>
    <t>ESTUDIOS E INVESTIGACIONES</t>
  </si>
  <si>
    <t>COMBUSTIBLES, LUBRICANTES Y ADITIVOS PARA VEHÍCULOS TERRESTRES, AÉREOS, MARÍTIMOS, LACUSTRES Y FLUVIALES ASIGNADOS A SERVIDORES PÚBLICOS (VALES DE GASOLINA)</t>
  </si>
  <si>
    <t>TIPO DE PROCEDIMIENTO</t>
  </si>
  <si>
    <t>LP</t>
  </si>
  <si>
    <t>AD</t>
  </si>
  <si>
    <t>OTROS SERVICIOS COMERCIALES</t>
  </si>
  <si>
    <t>MATERIAL ELÉCTRICO Y ELECTRÓNICO</t>
  </si>
  <si>
    <t>ARTÍCULOS METÁLICOS PARA LA CONSTRUCCIÓN</t>
  </si>
  <si>
    <t>OTROS MATERIALES Y ARTÍCULOS DE CONSTRUCCIÓN Y REP.</t>
  </si>
  <si>
    <t>MEDICINAS Y PRODUCTOS FARMACÉUTICOS</t>
  </si>
  <si>
    <t>MATERIALES Y ACCESORIOS Y SUMINISTROS MÉDICOS</t>
  </si>
  <si>
    <t>PRENDAS DE PROTECCIÓN PERSONAL</t>
  </si>
  <si>
    <t>REFACCIONES  Y ACCESORIOS PARA  EQUIPO DE CÓMPUTO</t>
  </si>
  <si>
    <t>INFORMACIÓN EN MEDIOS MASIVOS</t>
  </si>
  <si>
    <t>MANTENIMIENTO Y CONSERVACIÓN DE INMUEBLES</t>
  </si>
  <si>
    <t>MANTENIMIENTO Y CONSERVACIÓN  DE MOBILIARIO Y EQUIPO</t>
  </si>
  <si>
    <t>SERVICIO DE LAVANDERÍA Y LIMPIEZA DE OFICINAS</t>
  </si>
  <si>
    <t>SERVICIO DE FUMIGACIÓN</t>
  </si>
  <si>
    <t>PRODUCTOS ALIMENTICIOS PARA EL PERSONAL DERIVADO DE ACTIVIDADES EXTRAORDINARIAS</t>
  </si>
  <si>
    <t>PLAGUICIDAS, ABONOS Y FERTILIZANTES</t>
  </si>
  <si>
    <t>PRODUCTOS TEXTILES</t>
  </si>
  <si>
    <t>BLANCOS Y OTROS PRODUCTOS TEXTILES, EXCEPTO PRENDAS DE VESTIR</t>
  </si>
  <si>
    <t>MATERIALES Y ÚTILES PARA EL PROCESAMIENTO EN EQUIPOS Y BIENES INFORMÁTICOS</t>
  </si>
  <si>
    <t>MATERIALES Y ÚTILES DE OFICINA</t>
  </si>
  <si>
    <t>COMBUSTIBLES, LUBRICANTES Y ADITIVOS PARA VEHÍCULOS TERRESTRES, AÉREOS MARÍTIMOS, LACUSTRES Y FLUVIALES DESTINADOS A SERVICIOS ADMINISTRATIVOS (VALES DE GASOLINA)</t>
  </si>
  <si>
    <t>ARRENDAMIENTO DE MOBILIARIO</t>
  </si>
  <si>
    <t>ARRENDAMIENTO DE VEHÍCULOS TERRESTRES, AÉREOS, MARÍTIMOS, LACUSTRES Y FLUVIALES PARA SERVICIOS ADMINISTRATIVOS</t>
  </si>
  <si>
    <t>PATENTES, REGALÍAS Y OTROS</t>
  </si>
  <si>
    <t>OTRAS ASESORÍAS PARA LA OPERACIÓN DE PROGRAMAS</t>
  </si>
  <si>
    <t>SERVICIO DE INFORMÁTICA</t>
  </si>
  <si>
    <t>SERVICIOS PARA CAPACITACIÓN A SERVIDORES PÚBLICOS</t>
  </si>
  <si>
    <t>CONGRESOS Y CONVENCIONES</t>
  </si>
  <si>
    <t>SERVICIOS DE CONDUCCIÓN DE SEÑALES ANALÓGICAS Y DIGITALES</t>
  </si>
  <si>
    <t>ALMACENAJE, EMBALAJE Y ENVASE</t>
  </si>
  <si>
    <t>SERVICIO DE ENERGÍA ELÉCTRICA</t>
  </si>
  <si>
    <t>SERVICIO DE INTERNET</t>
  </si>
  <si>
    <t>SERVICIOS INTEGRALES DE INFRAESTRUCTURA DE CÓMPUTO</t>
  </si>
  <si>
    <t>ARRENDAMIENTO DE EQUIPO DE TELECOMUNICACIONES</t>
  </si>
  <si>
    <t>SERVICIOS RELACIONADOS CON PROCEDIMIENTOS JURISDICCIONALES</t>
  </si>
  <si>
    <t>SERVICIOS RELACIONADOS CON CERTIFICACIÓN DE PROCESOS</t>
  </si>
  <si>
    <t>SERVICIOS DE MANTENIMIENTO DE APLICACIONES INFORMÁTICAS</t>
  </si>
  <si>
    <t>SERVICIOS RELACIONADOS CON TRADUCCIONES</t>
  </si>
  <si>
    <t>SERVICIOS DE DIGITALIZACIÓN</t>
  </si>
  <si>
    <t>SERVICIOS INTEGRALES</t>
  </si>
  <si>
    <r>
      <t xml:space="preserve">TIPO DE PROCEDIMIENTO: </t>
    </r>
    <r>
      <rPr>
        <b/>
        <u/>
        <sz val="10"/>
        <rFont val="Arial"/>
        <family val="2"/>
      </rPr>
      <t>LP</t>
    </r>
    <r>
      <rPr>
        <b/>
        <sz val="10"/>
        <rFont val="Arial"/>
        <family val="2"/>
      </rPr>
      <t xml:space="preserve"> LICITACIÓN PÚBLICA; </t>
    </r>
    <r>
      <rPr>
        <b/>
        <u/>
        <sz val="10"/>
        <rFont val="Arial"/>
        <family val="2"/>
      </rPr>
      <t>I3P</t>
    </r>
    <r>
      <rPr>
        <b/>
        <sz val="10"/>
        <rFont val="Arial"/>
        <family val="2"/>
      </rPr>
      <t xml:space="preserve"> INVITACIÓN A CUANDO MENOS TRES PERSONAS  Y </t>
    </r>
    <r>
      <rPr>
        <b/>
        <u/>
        <sz val="10"/>
        <rFont val="Arial"/>
        <family val="2"/>
      </rPr>
      <t>AD</t>
    </r>
    <r>
      <rPr>
        <b/>
        <sz val="10"/>
        <rFont val="Arial"/>
        <family val="2"/>
      </rPr>
      <t xml:space="preserve"> ADJUDICACIÓN DIRECTA.</t>
    </r>
  </si>
  <si>
    <t>LIC. ARTURO SAHAGÚN MARTÍNEZ</t>
  </si>
  <si>
    <t>PRODUCTOS MINERALES NO METÁLICOS</t>
  </si>
  <si>
    <t>MATERIALES Y ÚTILES DE IMPRESIÓN Y REPRODUCCIÓN</t>
  </si>
  <si>
    <t>DIRECTOR DE ADQUISICIONES, ALMACENES Y SUMINISTROS</t>
  </si>
  <si>
    <t>PROGRAMA ANUAL DE ADQUISICIONES PARA EL EJERCICIO PRESUPUESTAL DE 2019</t>
  </si>
  <si>
    <t>PROGRAMA ANUAL DE ARRENDAMIENTOS Y SERVICIOS PARA EL EJERCICIO PRESUPUESTAL DE 2019</t>
  </si>
  <si>
    <t>MTRO. SALVADOR CASTRO ROJAS</t>
  </si>
  <si>
    <t>TITULAR DE LA UNIDAD GENERAL ADMINISTRATIVA</t>
  </si>
  <si>
    <t>LIC. JOSÉ AGUSTÍN FARFÁN HERRERA</t>
  </si>
  <si>
    <t>PARA EL EJERCICIO FISCAL DE 2019,  EL CUAL ES SOLAMENTE DE CARÁCTER INFORMATIVO,  NO IMPLICARÁ COMPROMISO ALGUNO DE CONTRATACIÓN Y PODRÁ SER ADICIONADO, MODIFICADO, SUSPENDIDO O CANCELADO,</t>
  </si>
  <si>
    <t>MATERIAL ESTADÍSTICO Y GEOGRÁFICO</t>
  </si>
  <si>
    <t>LUGAR DE COMPRA: 9 CIUDAD DE MÉXICO</t>
  </si>
  <si>
    <t>UNIDAD GENERAL ADMINISTRATIVA</t>
  </si>
  <si>
    <t>PROGRAMA ANUAL DE ADQUISICIONES, ARRENDAMIENTOS Y SERVICIOS PARA EL EJERCICIO PRESUPUESTAL DE 2019</t>
  </si>
  <si>
    <t>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</si>
</sst>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6" formatCode="_(&quot;N$&quot;* #,##0.00_);_(&quot;N$&quot;* \(#,##0.00\);_(&quot;N$&quot;* &quot;-&quot;??_);_(@_)"/>
    <numFmt numFmtId="187" formatCode="_(* #,##0.00_);_(* \(#,##0.00\);_(* &quot;-&quot;??_);_(@_)"/>
    <numFmt numFmtId="188" formatCode="_(* #,##0.0_);_(* \(#,##0.0\);_(* &quot;-&quot;??_);_(@_)"/>
    <numFmt numFmtId="189" formatCode="0.0%"/>
    <numFmt numFmtId="204" formatCode="#,##0.000"/>
    <numFmt numFmtId="208" formatCode="[$$-80A]#,##0.00"/>
  </numFmts>
  <fonts count="24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20"/>
      <name val="Arial"/>
      <family val="2"/>
    </font>
    <font>
      <b/>
      <sz val="14"/>
      <color indexed="9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8"/>
      <color indexed="9"/>
      <name val="Arial"/>
      <family val="2"/>
    </font>
    <font>
      <b/>
      <sz val="14"/>
      <color indexed="8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187" fontId="21" fillId="0" borderId="0" applyFont="0" applyFill="0" applyBorder="0" applyAlignment="0" applyProtection="0"/>
    <xf numFmtId="18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83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9" fontId="4" fillId="2" borderId="3" xfId="4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9" fontId="4" fillId="2" borderId="5" xfId="4" applyFont="1" applyFill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188" fontId="0" fillId="0" borderId="0" xfId="0" applyNumberFormat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/>
    <xf numFmtId="189" fontId="8" fillId="0" borderId="0" xfId="4" applyNumberFormat="1" applyFont="1" applyBorder="1" applyAlignment="1">
      <alignment horizontal="center"/>
    </xf>
    <xf numFmtId="188" fontId="9" fillId="0" borderId="0" xfId="1" applyNumberFormat="1" applyFont="1" applyBorder="1"/>
    <xf numFmtId="189" fontId="8" fillId="0" borderId="0" xfId="0" applyNumberFormat="1" applyFont="1" applyBorder="1" applyAlignment="1">
      <alignment horizontal="center"/>
    </xf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189" fontId="8" fillId="0" borderId="6" xfId="4" applyNumberFormat="1" applyFont="1" applyBorder="1" applyAlignment="1">
      <alignment horizontal="center"/>
    </xf>
    <xf numFmtId="189" fontId="7" fillId="0" borderId="0" xfId="4" applyNumberFormat="1" applyFont="1" applyBorder="1" applyAlignment="1">
      <alignment horizontal="center"/>
    </xf>
    <xf numFmtId="189" fontId="7" fillId="0" borderId="6" xfId="4" applyNumberFormat="1" applyFont="1" applyBorder="1" applyAlignment="1">
      <alignment horizontal="center"/>
    </xf>
    <xf numFmtId="189" fontId="7" fillId="0" borderId="7" xfId="4" applyNumberFormat="1" applyFont="1" applyBorder="1" applyAlignment="1">
      <alignment horizontal="center"/>
    </xf>
    <xf numFmtId="0" fontId="8" fillId="0" borderId="0" xfId="0" applyFont="1" applyBorder="1"/>
    <xf numFmtId="9" fontId="8" fillId="0" borderId="0" xfId="4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2" fillId="0" borderId="8" xfId="0" applyFont="1" applyBorder="1"/>
    <xf numFmtId="0" fontId="12" fillId="0" borderId="2" xfId="0" applyFont="1" applyBorder="1"/>
    <xf numFmtId="0" fontId="12" fillId="0" borderId="9" xfId="0" applyFont="1" applyBorder="1"/>
    <xf numFmtId="0" fontId="12" fillId="0" borderId="10" xfId="0" applyFont="1" applyBorder="1"/>
    <xf numFmtId="0" fontId="12" fillId="0" borderId="4" xfId="0" applyFont="1" applyBorder="1"/>
    <xf numFmtId="0" fontId="11" fillId="0" borderId="9" xfId="0" applyFont="1" applyBorder="1"/>
    <xf numFmtId="0" fontId="12" fillId="0" borderId="6" xfId="0" applyFont="1" applyBorder="1"/>
    <xf numFmtId="0" fontId="12" fillId="0" borderId="11" xfId="0" applyFont="1" applyBorder="1"/>
    <xf numFmtId="0" fontId="12" fillId="0" borderId="7" xfId="0" applyFont="1" applyBorder="1"/>
    <xf numFmtId="0" fontId="12" fillId="0" borderId="12" xfId="0" applyFont="1" applyBorder="1"/>
    <xf numFmtId="0" fontId="12" fillId="0" borderId="0" xfId="0" applyFont="1" applyBorder="1"/>
    <xf numFmtId="0" fontId="11" fillId="0" borderId="0" xfId="0" applyFont="1" applyBorder="1"/>
    <xf numFmtId="1" fontId="7" fillId="0" borderId="0" xfId="4" applyNumberFormat="1" applyFont="1" applyBorder="1" applyAlignment="1">
      <alignment horizontal="center"/>
    </xf>
    <xf numFmtId="0" fontId="0" fillId="0" borderId="4" xfId="0" applyBorder="1"/>
    <xf numFmtId="0" fontId="0" fillId="0" borderId="12" xfId="0" applyBorder="1"/>
    <xf numFmtId="189" fontId="8" fillId="0" borderId="6" xfId="0" applyNumberFormat="1" applyFont="1" applyBorder="1" applyAlignment="1">
      <alignment horizontal="center"/>
    </xf>
    <xf numFmtId="188" fontId="9" fillId="0" borderId="6" xfId="1" applyNumberFormat="1" applyFont="1" applyBorder="1"/>
    <xf numFmtId="188" fontId="11" fillId="0" borderId="0" xfId="0" applyNumberFormat="1" applyFont="1" applyBorder="1" applyAlignment="1">
      <alignment horizontal="right"/>
    </xf>
    <xf numFmtId="4" fontId="12" fillId="0" borderId="0" xfId="0" applyNumberFormat="1" applyFont="1" applyBorder="1"/>
    <xf numFmtId="4" fontId="12" fillId="0" borderId="11" xfId="0" applyNumberFormat="1" applyFont="1" applyBorder="1"/>
    <xf numFmtId="4" fontId="12" fillId="0" borderId="7" xfId="0" applyNumberFormat="1" applyFont="1" applyBorder="1"/>
    <xf numFmtId="4" fontId="0" fillId="0" borderId="0" xfId="0" applyNumberFormat="1"/>
    <xf numFmtId="189" fontId="7" fillId="0" borderId="0" xfId="0" applyNumberFormat="1" applyFont="1" applyBorder="1" applyAlignment="1">
      <alignment horizontal="center"/>
    </xf>
    <xf numFmtId="0" fontId="7" fillId="0" borderId="13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0" fontId="7" fillId="0" borderId="13" xfId="4" applyNumberFormat="1" applyFont="1" applyBorder="1" applyAlignment="1">
      <alignment horizontal="center" vertical="center"/>
    </xf>
    <xf numFmtId="188" fontId="9" fillId="0" borderId="6" xfId="1" applyNumberFormat="1" applyFont="1" applyBorder="1" applyAlignment="1">
      <alignment horizontal="left" indent="4"/>
    </xf>
    <xf numFmtId="188" fontId="9" fillId="0" borderId="0" xfId="1" applyNumberFormat="1" applyFont="1" applyBorder="1" applyAlignment="1">
      <alignment horizontal="left" indent="4"/>
    </xf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188" fontId="9" fillId="0" borderId="0" xfId="1" applyNumberFormat="1" applyFont="1" applyBorder="1" applyAlignment="1">
      <alignment vertical="center"/>
    </xf>
    <xf numFmtId="189" fontId="9" fillId="0" borderId="0" xfId="4" applyNumberFormat="1" applyFont="1" applyBorder="1" applyAlignment="1">
      <alignment horizontal="left" vertical="center"/>
    </xf>
    <xf numFmtId="0" fontId="16" fillId="0" borderId="0" xfId="0" applyFont="1"/>
    <xf numFmtId="10" fontId="7" fillId="0" borderId="14" xfId="4" applyNumberFormat="1" applyFont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7" fillId="0" borderId="13" xfId="0" applyFont="1" applyFill="1" applyBorder="1" applyAlignment="1">
      <alignment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208" fontId="17" fillId="0" borderId="0" xfId="3" applyNumberFormat="1" applyFont="1"/>
    <xf numFmtId="186" fontId="7" fillId="0" borderId="0" xfId="3" applyFont="1" applyBorder="1" applyAlignment="1">
      <alignment horizontal="center"/>
    </xf>
    <xf numFmtId="0" fontId="7" fillId="0" borderId="15" xfId="0" applyFont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4" fontId="5" fillId="0" borderId="15" xfId="1" applyNumberFormat="1" applyFont="1" applyFill="1" applyBorder="1" applyAlignment="1">
      <alignment horizontal="right" vertical="center"/>
    </xf>
    <xf numFmtId="4" fontId="5" fillId="0" borderId="13" xfId="1" applyNumberFormat="1" applyFont="1" applyFill="1" applyBorder="1" applyAlignment="1">
      <alignment horizontal="right" vertical="center"/>
    </xf>
    <xf numFmtId="4" fontId="5" fillId="0" borderId="16" xfId="1" applyNumberFormat="1" applyFont="1" applyFill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10" fontId="7" fillId="0" borderId="15" xfId="4" applyNumberFormat="1" applyFont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1" fontId="7" fillId="0" borderId="15" xfId="0" applyNumberFormat="1" applyFont="1" applyBorder="1" applyAlignment="1">
      <alignment horizontal="center" vertical="center"/>
    </xf>
    <xf numFmtId="1" fontId="7" fillId="0" borderId="16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0" fontId="7" fillId="0" borderId="16" xfId="4" applyNumberFormat="1" applyFont="1" applyBorder="1" applyAlignment="1">
      <alignment horizontal="center" vertical="center"/>
    </xf>
    <xf numFmtId="10" fontId="7" fillId="0" borderId="17" xfId="4" applyNumberFormat="1" applyFont="1" applyBorder="1" applyAlignment="1">
      <alignment horizontal="center" vertical="center"/>
    </xf>
    <xf numFmtId="1" fontId="5" fillId="0" borderId="18" xfId="4" applyNumberFormat="1" applyFont="1" applyBorder="1" applyAlignment="1">
      <alignment horizontal="center" vertical="center"/>
    </xf>
    <xf numFmtId="1" fontId="5" fillId="0" borderId="19" xfId="4" applyNumberFormat="1" applyFont="1" applyBorder="1" applyAlignment="1">
      <alignment horizontal="center" vertical="center"/>
    </xf>
    <xf numFmtId="1" fontId="5" fillId="0" borderId="20" xfId="4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188" fontId="5" fillId="0" borderId="6" xfId="1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189" fontId="5" fillId="0" borderId="6" xfId="4" applyNumberFormat="1" applyFont="1" applyBorder="1" applyAlignment="1">
      <alignment horizontal="left" vertical="center"/>
    </xf>
    <xf numFmtId="189" fontId="7" fillId="0" borderId="6" xfId="0" applyNumberFormat="1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188" fontId="7" fillId="0" borderId="0" xfId="1" applyNumberFormat="1" applyFont="1" applyBorder="1" applyAlignment="1">
      <alignment vertical="center"/>
    </xf>
    <xf numFmtId="189" fontId="7" fillId="0" borderId="0" xfId="4" applyNumberFormat="1" applyFont="1" applyBorder="1" applyAlignment="1">
      <alignment horizontal="left" vertical="center"/>
    </xf>
    <xf numFmtId="188" fontId="5" fillId="0" borderId="0" xfId="1" applyNumberFormat="1" applyFont="1" applyBorder="1" applyAlignment="1">
      <alignment vertical="center"/>
    </xf>
    <xf numFmtId="189" fontId="5" fillId="0" borderId="0" xfId="4" applyNumberFormat="1" applyFont="1" applyBorder="1" applyAlignment="1">
      <alignment horizontal="left" vertical="center"/>
    </xf>
    <xf numFmtId="188" fontId="5" fillId="0" borderId="7" xfId="1" applyNumberFormat="1" applyFont="1" applyBorder="1" applyAlignment="1">
      <alignment vertical="center"/>
    </xf>
    <xf numFmtId="189" fontId="5" fillId="0" borderId="7" xfId="4" applyNumberFormat="1" applyFont="1" applyBorder="1" applyAlignment="1">
      <alignment horizontal="left" vertical="center"/>
    </xf>
    <xf numFmtId="189" fontId="7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horizontal="left" vertical="center" indent="6"/>
    </xf>
    <xf numFmtId="0" fontId="7" fillId="0" borderId="9" xfId="0" applyFont="1" applyBorder="1" applyAlignment="1">
      <alignment horizontal="left" vertical="center" indent="6"/>
    </xf>
    <xf numFmtId="189" fontId="5" fillId="0" borderId="9" xfId="4" applyNumberFormat="1" applyFont="1" applyBorder="1" applyAlignment="1">
      <alignment horizontal="left" vertical="center" indent="6"/>
    </xf>
    <xf numFmtId="0" fontId="5" fillId="0" borderId="9" xfId="0" applyFont="1" applyBorder="1" applyAlignment="1">
      <alignment horizontal="left" vertical="center" indent="6"/>
    </xf>
    <xf numFmtId="0" fontId="5" fillId="0" borderId="11" xfId="0" applyFont="1" applyBorder="1" applyAlignment="1">
      <alignment horizontal="left" vertical="center" indent="6"/>
    </xf>
    <xf numFmtId="0" fontId="15" fillId="0" borderId="4" xfId="0" applyFont="1" applyBorder="1"/>
    <xf numFmtId="4" fontId="11" fillId="0" borderId="10" xfId="0" applyNumberFormat="1" applyFont="1" applyBorder="1" applyAlignment="1">
      <alignment horizontal="right"/>
    </xf>
    <xf numFmtId="4" fontId="12" fillId="0" borderId="0" xfId="0" applyNumberFormat="1" applyFont="1" applyBorder="1" applyAlignment="1">
      <alignment horizontal="right"/>
    </xf>
    <xf numFmtId="4" fontId="15" fillId="0" borderId="4" xfId="0" applyNumberFormat="1" applyFont="1" applyBorder="1" applyAlignment="1">
      <alignment horizontal="right"/>
    </xf>
    <xf numFmtId="4" fontId="15" fillId="0" borderId="4" xfId="0" applyNumberFormat="1" applyFont="1" applyBorder="1"/>
    <xf numFmtId="4" fontId="15" fillId="0" borderId="12" xfId="0" applyNumberFormat="1" applyFont="1" applyBorder="1"/>
    <xf numFmtId="0" fontId="6" fillId="2" borderId="12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indent="6"/>
    </xf>
    <xf numFmtId="0" fontId="7" fillId="0" borderId="13" xfId="0" applyFont="1" applyBorder="1" applyAlignment="1">
      <alignment vertical="center" wrapText="1"/>
    </xf>
    <xf numFmtId="10" fontId="7" fillId="0" borderId="21" xfId="4" applyNumberFormat="1" applyFont="1" applyBorder="1" applyAlignment="1">
      <alignment horizontal="center" vertical="center"/>
    </xf>
    <xf numFmtId="10" fontId="7" fillId="0" borderId="22" xfId="4" applyNumberFormat="1" applyFont="1" applyBorder="1" applyAlignment="1">
      <alignment horizontal="center" vertical="center"/>
    </xf>
    <xf numFmtId="0" fontId="4" fillId="0" borderId="0" xfId="0" applyFont="1"/>
    <xf numFmtId="9" fontId="7" fillId="0" borderId="0" xfId="4" applyFont="1" applyBorder="1" applyAlignment="1">
      <alignment horizontal="center"/>
    </xf>
    <xf numFmtId="1" fontId="7" fillId="0" borderId="4" xfId="4" applyNumberFormat="1" applyFont="1" applyBorder="1" applyAlignment="1">
      <alignment horizontal="center"/>
    </xf>
    <xf numFmtId="9" fontId="7" fillId="0" borderId="7" xfId="4" applyFont="1" applyBorder="1" applyAlignment="1">
      <alignment horizontal="center"/>
    </xf>
    <xf numFmtId="1" fontId="7" fillId="0" borderId="12" xfId="4" applyNumberFormat="1" applyFont="1" applyBorder="1" applyAlignment="1">
      <alignment horizontal="center"/>
    </xf>
    <xf numFmtId="189" fontId="7" fillId="0" borderId="23" xfId="4" applyNumberFormat="1" applyFont="1" applyBorder="1" applyAlignment="1">
      <alignment horizontal="center" vertical="center"/>
    </xf>
    <xf numFmtId="189" fontId="7" fillId="0" borderId="23" xfId="4" applyNumberFormat="1" applyFont="1" applyBorder="1" applyAlignment="1">
      <alignment horizontal="center"/>
    </xf>
    <xf numFmtId="9" fontId="7" fillId="0" borderId="6" xfId="4" applyFont="1" applyBorder="1" applyAlignment="1">
      <alignment horizontal="center"/>
    </xf>
    <xf numFmtId="1" fontId="7" fillId="0" borderId="2" xfId="4" applyNumberFormat="1" applyFont="1" applyBorder="1" applyAlignment="1">
      <alignment horizontal="center"/>
    </xf>
    <xf numFmtId="10" fontId="7" fillId="0" borderId="24" xfId="4" applyNumberFormat="1" applyFont="1" applyBorder="1" applyAlignment="1">
      <alignment horizontal="center" vertical="center"/>
    </xf>
    <xf numFmtId="0" fontId="7" fillId="0" borderId="13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/>
    </xf>
    <xf numFmtId="0" fontId="5" fillId="0" borderId="23" xfId="0" applyFont="1" applyBorder="1" applyAlignment="1">
      <alignment vertical="center"/>
    </xf>
    <xf numFmtId="1" fontId="7" fillId="0" borderId="23" xfId="4" applyNumberFormat="1" applyFont="1" applyBorder="1" applyAlignment="1">
      <alignment horizontal="center"/>
    </xf>
    <xf numFmtId="0" fontId="7" fillId="0" borderId="23" xfId="0" applyFont="1" applyBorder="1" applyAlignment="1">
      <alignment horizontal="center" vertical="center"/>
    </xf>
    <xf numFmtId="189" fontId="7" fillId="0" borderId="23" xfId="0" applyNumberFormat="1" applyFont="1" applyBorder="1" applyAlignment="1">
      <alignment horizontal="center" vertical="center"/>
    </xf>
    <xf numFmtId="10" fontId="7" fillId="0" borderId="25" xfId="4" applyNumberFormat="1" applyFont="1" applyBorder="1" applyAlignment="1">
      <alignment horizontal="center" vertical="center"/>
    </xf>
    <xf numFmtId="0" fontId="7" fillId="4" borderId="13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 wrapText="1"/>
    </xf>
    <xf numFmtId="204" fontId="5" fillId="0" borderId="26" xfId="1" applyNumberFormat="1" applyFont="1" applyBorder="1" applyAlignment="1">
      <alignment vertical="center"/>
    </xf>
    <xf numFmtId="0" fontId="23" fillId="0" borderId="0" xfId="0" applyFont="1"/>
    <xf numFmtId="188" fontId="11" fillId="0" borderId="0" xfId="1" applyNumberFormat="1" applyFont="1" applyBorder="1" applyAlignment="1">
      <alignment horizontal="center"/>
    </xf>
    <xf numFmtId="188" fontId="11" fillId="0" borderId="4" xfId="1" applyNumberFormat="1" applyFont="1" applyBorder="1" applyAlignment="1">
      <alignment horizontal="center"/>
    </xf>
    <xf numFmtId="4" fontId="11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20" fillId="0" borderId="9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4" fontId="11" fillId="0" borderId="9" xfId="0" applyNumberFormat="1" applyFont="1" applyBorder="1" applyAlignment="1">
      <alignment horizontal="left"/>
    </xf>
    <xf numFmtId="4" fontId="11" fillId="0" borderId="4" xfId="0" applyNumberFormat="1" applyFont="1" applyBorder="1" applyAlignment="1">
      <alignment horizontal="left"/>
    </xf>
    <xf numFmtId="0" fontId="11" fillId="0" borderId="0" xfId="0" applyFont="1" applyAlignment="1">
      <alignment horizontal="center"/>
    </xf>
    <xf numFmtId="0" fontId="19" fillId="3" borderId="8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/>
    </xf>
    <xf numFmtId="0" fontId="19" fillId="3" borderId="6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/>
    <cellStyle name="Moneda" xfId="3" builtinId="4"/>
    <cellStyle name="Normal" xfId="0" builtinId="0"/>
    <cellStyle name="Porcentaje" xfId="4" builtinId="5"/>
    <cellStyle name="Porcentaj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4"/>
  <sheetViews>
    <sheetView tabSelected="1" zoomScale="75" zoomScaleNormal="75" workbookViewId="0">
      <selection activeCell="J42" sqref="J42"/>
    </sheetView>
  </sheetViews>
  <sheetFormatPr baseColWidth="10" defaultRowHeight="12.75" x14ac:dyDescent="0.2"/>
  <cols>
    <col min="1" max="1" width="18.85546875" customWidth="1"/>
    <col min="2" max="2" width="76.42578125" customWidth="1"/>
    <col min="3" max="3" width="20" customWidth="1"/>
    <col min="4" max="4" width="15.28515625" customWidth="1"/>
    <col min="5" max="5" width="17.28515625" customWidth="1"/>
    <col min="6" max="6" width="12.28515625" customWidth="1"/>
    <col min="7" max="7" width="15.140625" customWidth="1"/>
    <col min="8" max="12" width="13.7109375" customWidth="1"/>
    <col min="13" max="13" width="19.7109375" customWidth="1"/>
  </cols>
  <sheetData>
    <row r="1" spans="1:13" ht="20.25" x14ac:dyDescent="0.3">
      <c r="A1" s="1" t="s">
        <v>0</v>
      </c>
    </row>
    <row r="2" spans="1:13" ht="19.5" x14ac:dyDescent="0.3">
      <c r="A2" s="138" t="s">
        <v>128</v>
      </c>
      <c r="H2" s="10"/>
      <c r="I2" s="173" t="s">
        <v>45</v>
      </c>
      <c r="J2" s="173"/>
      <c r="K2" s="173"/>
      <c r="L2" s="173"/>
    </row>
    <row r="3" spans="1:13" ht="18" x14ac:dyDescent="0.25">
      <c r="A3" s="2" t="s">
        <v>24</v>
      </c>
    </row>
    <row r="4" spans="1:13" ht="18" x14ac:dyDescent="0.25">
      <c r="A4" s="2" t="s">
        <v>120</v>
      </c>
      <c r="E4" s="49"/>
    </row>
    <row r="5" spans="1:13" ht="18.75" thickBot="1" x14ac:dyDescent="0.3">
      <c r="A5" s="2"/>
      <c r="M5" s="49"/>
    </row>
    <row r="6" spans="1:13" ht="16.5" customHeight="1" thickBot="1" x14ac:dyDescent="0.3">
      <c r="A6" s="174" t="s">
        <v>61</v>
      </c>
      <c r="B6" s="167" t="s">
        <v>1</v>
      </c>
      <c r="C6" s="4" t="s">
        <v>2</v>
      </c>
      <c r="D6" s="178" t="s">
        <v>3</v>
      </c>
      <c r="E6" s="179"/>
      <c r="F6" s="167" t="s">
        <v>4</v>
      </c>
      <c r="G6" s="180" t="s">
        <v>29</v>
      </c>
      <c r="H6" s="3" t="s">
        <v>5</v>
      </c>
      <c r="I6" s="3" t="s">
        <v>6</v>
      </c>
      <c r="J6" s="3" t="s">
        <v>7</v>
      </c>
      <c r="K6" s="3" t="s">
        <v>8</v>
      </c>
      <c r="L6" s="3" t="s">
        <v>9</v>
      </c>
      <c r="M6" s="170" t="s">
        <v>73</v>
      </c>
    </row>
    <row r="7" spans="1:13" ht="15.75" x14ac:dyDescent="0.25">
      <c r="A7" s="175"/>
      <c r="B7" s="177"/>
      <c r="C7" s="6" t="s">
        <v>10</v>
      </c>
      <c r="D7" s="167" t="s">
        <v>11</v>
      </c>
      <c r="E7" s="167" t="s">
        <v>12</v>
      </c>
      <c r="F7" s="177"/>
      <c r="G7" s="181"/>
      <c r="H7" s="5" t="s">
        <v>13</v>
      </c>
      <c r="I7" s="5" t="s">
        <v>13</v>
      </c>
      <c r="J7" s="5" t="s">
        <v>13</v>
      </c>
      <c r="K7" s="5" t="s">
        <v>13</v>
      </c>
      <c r="L7" s="7" t="s">
        <v>14</v>
      </c>
      <c r="M7" s="171"/>
    </row>
    <row r="8" spans="1:13" ht="19.5" customHeight="1" thickBot="1" x14ac:dyDescent="0.25">
      <c r="A8" s="175"/>
      <c r="B8" s="177"/>
      <c r="C8" s="112" t="s">
        <v>15</v>
      </c>
      <c r="D8" s="168"/>
      <c r="E8" s="168"/>
      <c r="F8" s="168"/>
      <c r="G8" s="182"/>
      <c r="H8" s="8"/>
      <c r="I8" s="8"/>
      <c r="J8" s="8"/>
      <c r="K8" s="8"/>
      <c r="L8" s="9"/>
      <c r="M8" s="172"/>
    </row>
    <row r="9" spans="1:13" ht="35.1" customHeight="1" x14ac:dyDescent="0.2">
      <c r="A9" s="85">
        <v>21101</v>
      </c>
      <c r="B9" s="70" t="s">
        <v>94</v>
      </c>
      <c r="C9" s="72">
        <v>1030.883</v>
      </c>
      <c r="D9" s="80">
        <v>1</v>
      </c>
      <c r="E9" s="75" t="s">
        <v>17</v>
      </c>
      <c r="F9" s="75" t="s">
        <v>16</v>
      </c>
      <c r="G9" s="75">
        <v>9</v>
      </c>
      <c r="H9" s="76">
        <v>1.06E-2</v>
      </c>
      <c r="I9" s="76">
        <v>0.9748</v>
      </c>
      <c r="J9" s="76">
        <v>4.8999999999999998E-3</v>
      </c>
      <c r="K9" s="76">
        <v>9.7000000000000003E-3</v>
      </c>
      <c r="L9" s="115">
        <f t="shared" ref="L9:L14" si="0">SUM(H9:K9)</f>
        <v>1</v>
      </c>
      <c r="M9" s="116" t="s">
        <v>74</v>
      </c>
    </row>
    <row r="10" spans="1:13" ht="35.1" customHeight="1" x14ac:dyDescent="0.2">
      <c r="A10" s="86">
        <v>21201</v>
      </c>
      <c r="B10" s="51" t="s">
        <v>118</v>
      </c>
      <c r="C10" s="73">
        <v>3.093</v>
      </c>
      <c r="D10" s="77">
        <v>1</v>
      </c>
      <c r="E10" s="52" t="s">
        <v>17</v>
      </c>
      <c r="F10" s="52" t="s">
        <v>18</v>
      </c>
      <c r="G10" s="52">
        <v>9</v>
      </c>
      <c r="H10" s="54">
        <v>0.96989999999999998</v>
      </c>
      <c r="I10" s="54">
        <v>3.0099999999999998E-2</v>
      </c>
      <c r="J10" s="54">
        <v>0</v>
      </c>
      <c r="K10" s="54">
        <v>0</v>
      </c>
      <c r="L10" s="54">
        <f t="shared" si="0"/>
        <v>1</v>
      </c>
      <c r="M10" s="62" t="s">
        <v>75</v>
      </c>
    </row>
    <row r="11" spans="1:13" ht="35.1" customHeight="1" x14ac:dyDescent="0.2">
      <c r="A11" s="86">
        <v>21301</v>
      </c>
      <c r="B11" s="51" t="s">
        <v>126</v>
      </c>
      <c r="C11" s="73">
        <v>0.89600000000000002</v>
      </c>
      <c r="D11" s="77">
        <v>1</v>
      </c>
      <c r="E11" s="52" t="s">
        <v>17</v>
      </c>
      <c r="F11" s="52" t="s">
        <v>16</v>
      </c>
      <c r="G11" s="52">
        <v>9</v>
      </c>
      <c r="H11" s="54">
        <v>0</v>
      </c>
      <c r="I11" s="54">
        <v>0.2344</v>
      </c>
      <c r="J11" s="54">
        <v>0.2545</v>
      </c>
      <c r="K11" s="54">
        <v>0.5111</v>
      </c>
      <c r="L11" s="54">
        <f t="shared" si="0"/>
        <v>1</v>
      </c>
      <c r="M11" s="62" t="s">
        <v>75</v>
      </c>
    </row>
    <row r="12" spans="1:13" ht="35.1" customHeight="1" x14ac:dyDescent="0.2">
      <c r="A12" s="86">
        <v>21401</v>
      </c>
      <c r="B12" s="127" t="s">
        <v>93</v>
      </c>
      <c r="C12" s="73">
        <v>2715.3440000000001</v>
      </c>
      <c r="D12" s="77">
        <v>1</v>
      </c>
      <c r="E12" s="52" t="s">
        <v>17</v>
      </c>
      <c r="F12" s="52" t="s">
        <v>18</v>
      </c>
      <c r="G12" s="52">
        <v>9</v>
      </c>
      <c r="H12" s="54">
        <v>0</v>
      </c>
      <c r="I12" s="54">
        <v>0.99429999999999996</v>
      </c>
      <c r="J12" s="54">
        <v>1.9E-3</v>
      </c>
      <c r="K12" s="54">
        <v>3.8E-3</v>
      </c>
      <c r="L12" s="54">
        <f t="shared" si="0"/>
        <v>1</v>
      </c>
      <c r="M12" s="62" t="s">
        <v>74</v>
      </c>
    </row>
    <row r="13" spans="1:13" ht="35.1" customHeight="1" x14ac:dyDescent="0.2">
      <c r="A13" s="86">
        <v>21501</v>
      </c>
      <c r="B13" s="51" t="s">
        <v>47</v>
      </c>
      <c r="C13" s="73">
        <v>156.679</v>
      </c>
      <c r="D13" s="77">
        <v>30</v>
      </c>
      <c r="E13" s="78" t="s">
        <v>62</v>
      </c>
      <c r="F13" s="52" t="s">
        <v>16</v>
      </c>
      <c r="G13" s="52">
        <v>9</v>
      </c>
      <c r="H13" s="54">
        <v>0.79810000000000003</v>
      </c>
      <c r="I13" s="54">
        <v>2.5000000000000001E-3</v>
      </c>
      <c r="J13" s="54">
        <v>0.19409999999999999</v>
      </c>
      <c r="K13" s="54">
        <v>5.3E-3</v>
      </c>
      <c r="L13" s="54">
        <f t="shared" si="0"/>
        <v>0.99999999999999989</v>
      </c>
      <c r="M13" s="62" t="s">
        <v>75</v>
      </c>
    </row>
    <row r="14" spans="1:13" ht="35.1" customHeight="1" x14ac:dyDescent="0.2">
      <c r="A14" s="86">
        <v>21601</v>
      </c>
      <c r="B14" s="51" t="s">
        <v>33</v>
      </c>
      <c r="C14" s="73">
        <v>57.451999999999998</v>
      </c>
      <c r="D14" s="77">
        <v>1</v>
      </c>
      <c r="E14" s="52" t="s">
        <v>17</v>
      </c>
      <c r="F14" s="52" t="s">
        <v>16</v>
      </c>
      <c r="G14" s="52">
        <v>9</v>
      </c>
      <c r="H14" s="54">
        <v>0.2611</v>
      </c>
      <c r="I14" s="54">
        <v>0.29780000000000001</v>
      </c>
      <c r="J14" s="54">
        <v>0.26960000000000001</v>
      </c>
      <c r="K14" s="54">
        <v>0.17150000000000001</v>
      </c>
      <c r="L14" s="54">
        <f t="shared" si="0"/>
        <v>1</v>
      </c>
      <c r="M14" s="62" t="s">
        <v>74</v>
      </c>
    </row>
    <row r="15" spans="1:13" ht="35.1" customHeight="1" x14ac:dyDescent="0.2">
      <c r="A15" s="86">
        <v>22104</v>
      </c>
      <c r="B15" s="65" t="s">
        <v>48</v>
      </c>
      <c r="C15" s="73">
        <v>156.803</v>
      </c>
      <c r="D15" s="77">
        <v>1</v>
      </c>
      <c r="E15" s="52" t="s">
        <v>17</v>
      </c>
      <c r="F15" s="66" t="s">
        <v>16</v>
      </c>
      <c r="G15" s="66">
        <v>9</v>
      </c>
      <c r="H15" s="54">
        <v>0.20169999999999999</v>
      </c>
      <c r="I15" s="54">
        <v>0.26469999999999999</v>
      </c>
      <c r="J15" s="54">
        <v>0.26500000000000001</v>
      </c>
      <c r="K15" s="54">
        <v>0.26860000000000001</v>
      </c>
      <c r="L15" s="54">
        <f t="shared" ref="L15:L42" si="1">SUM(H15:K15)</f>
        <v>1</v>
      </c>
      <c r="M15" s="62" t="s">
        <v>75</v>
      </c>
    </row>
    <row r="16" spans="1:13" ht="52.5" customHeight="1" x14ac:dyDescent="0.2">
      <c r="A16" s="86">
        <v>22106</v>
      </c>
      <c r="B16" s="114" t="s">
        <v>89</v>
      </c>
      <c r="C16" s="73">
        <v>3.7170000000000001</v>
      </c>
      <c r="D16" s="77">
        <v>1</v>
      </c>
      <c r="E16" s="52" t="s">
        <v>17</v>
      </c>
      <c r="F16" s="66" t="s">
        <v>16</v>
      </c>
      <c r="G16" s="66">
        <v>9</v>
      </c>
      <c r="H16" s="54">
        <v>0.1469</v>
      </c>
      <c r="I16" s="54">
        <v>0.27150000000000002</v>
      </c>
      <c r="J16" s="54">
        <v>0.28360000000000002</v>
      </c>
      <c r="K16" s="54">
        <v>0.29799999999999999</v>
      </c>
      <c r="L16" s="54">
        <f t="shared" si="1"/>
        <v>1</v>
      </c>
      <c r="M16" s="62" t="s">
        <v>75</v>
      </c>
    </row>
    <row r="17" spans="1:13" ht="35.1" customHeight="1" x14ac:dyDescent="0.2">
      <c r="A17" s="86">
        <v>22301</v>
      </c>
      <c r="B17" s="65" t="s">
        <v>67</v>
      </c>
      <c r="C17" s="73">
        <v>25.385999999999999</v>
      </c>
      <c r="D17" s="77">
        <v>1</v>
      </c>
      <c r="E17" s="52" t="s">
        <v>17</v>
      </c>
      <c r="F17" s="66" t="s">
        <v>18</v>
      </c>
      <c r="G17" s="66">
        <v>9</v>
      </c>
      <c r="H17" s="54">
        <v>0.16600000000000001</v>
      </c>
      <c r="I17" s="54">
        <v>0.25640000000000002</v>
      </c>
      <c r="J17" s="54">
        <v>0.25819999999999999</v>
      </c>
      <c r="K17" s="54">
        <v>0.31940000000000002</v>
      </c>
      <c r="L17" s="54">
        <f t="shared" si="1"/>
        <v>1</v>
      </c>
      <c r="M17" s="62" t="s">
        <v>75</v>
      </c>
    </row>
    <row r="18" spans="1:13" ht="35.1" customHeight="1" x14ac:dyDescent="0.2">
      <c r="A18" s="86">
        <v>24101</v>
      </c>
      <c r="B18" s="65" t="s">
        <v>117</v>
      </c>
      <c r="C18" s="73">
        <v>0.51500000000000001</v>
      </c>
      <c r="D18" s="77">
        <v>1</v>
      </c>
      <c r="E18" s="52" t="s">
        <v>17</v>
      </c>
      <c r="F18" s="66" t="s">
        <v>16</v>
      </c>
      <c r="G18" s="66">
        <v>9</v>
      </c>
      <c r="H18" s="54">
        <v>1</v>
      </c>
      <c r="I18" s="54">
        <v>0</v>
      </c>
      <c r="J18" s="54">
        <v>0</v>
      </c>
      <c r="K18" s="54">
        <v>0</v>
      </c>
      <c r="L18" s="54">
        <f t="shared" si="1"/>
        <v>1</v>
      </c>
      <c r="M18" s="62" t="s">
        <v>75</v>
      </c>
    </row>
    <row r="19" spans="1:13" ht="35.1" customHeight="1" x14ac:dyDescent="0.2">
      <c r="A19" s="86">
        <v>24201</v>
      </c>
      <c r="B19" s="65" t="s">
        <v>49</v>
      </c>
      <c r="C19" s="73">
        <v>0.10299999999999999</v>
      </c>
      <c r="D19" s="77">
        <v>1</v>
      </c>
      <c r="E19" s="52" t="s">
        <v>17</v>
      </c>
      <c r="F19" s="66" t="s">
        <v>16</v>
      </c>
      <c r="G19" s="66">
        <v>9</v>
      </c>
      <c r="H19" s="54">
        <v>1</v>
      </c>
      <c r="I19" s="54">
        <v>0</v>
      </c>
      <c r="J19" s="54">
        <v>0</v>
      </c>
      <c r="K19" s="54">
        <v>0</v>
      </c>
      <c r="L19" s="54">
        <f t="shared" si="1"/>
        <v>1</v>
      </c>
      <c r="M19" s="62" t="s">
        <v>75</v>
      </c>
    </row>
    <row r="20" spans="1:13" ht="35.1" customHeight="1" x14ac:dyDescent="0.2">
      <c r="A20" s="86">
        <v>24301</v>
      </c>
      <c r="B20" s="65" t="s">
        <v>50</v>
      </c>
      <c r="C20" s="73">
        <v>0.10299999999999999</v>
      </c>
      <c r="D20" s="77">
        <v>1</v>
      </c>
      <c r="E20" s="52" t="s">
        <v>17</v>
      </c>
      <c r="F20" s="66" t="s">
        <v>16</v>
      </c>
      <c r="G20" s="66">
        <v>9</v>
      </c>
      <c r="H20" s="54">
        <v>1</v>
      </c>
      <c r="I20" s="54">
        <v>0</v>
      </c>
      <c r="J20" s="54">
        <v>0</v>
      </c>
      <c r="K20" s="54">
        <v>0</v>
      </c>
      <c r="L20" s="54">
        <f>SUM(H20:K20)</f>
        <v>1</v>
      </c>
      <c r="M20" s="62" t="s">
        <v>75</v>
      </c>
    </row>
    <row r="21" spans="1:13" ht="35.1" customHeight="1" x14ac:dyDescent="0.2">
      <c r="A21" s="86">
        <v>24401</v>
      </c>
      <c r="B21" s="65" t="s">
        <v>51</v>
      </c>
      <c r="C21" s="73">
        <v>1.0309999999999999</v>
      </c>
      <c r="D21" s="77">
        <v>1</v>
      </c>
      <c r="E21" s="52" t="s">
        <v>17</v>
      </c>
      <c r="F21" s="66" t="s">
        <v>16</v>
      </c>
      <c r="G21" s="66">
        <v>9</v>
      </c>
      <c r="H21" s="54">
        <v>3.0099999999999998E-2</v>
      </c>
      <c r="I21" s="54">
        <v>0.96989999999999998</v>
      </c>
      <c r="J21" s="54">
        <v>0</v>
      </c>
      <c r="K21" s="54">
        <v>0</v>
      </c>
      <c r="L21" s="54">
        <f t="shared" si="1"/>
        <v>1</v>
      </c>
      <c r="M21" s="62" t="s">
        <v>75</v>
      </c>
    </row>
    <row r="22" spans="1:13" ht="35.1" customHeight="1" x14ac:dyDescent="0.2">
      <c r="A22" s="86">
        <v>24501</v>
      </c>
      <c r="B22" s="65" t="s">
        <v>52</v>
      </c>
      <c r="C22" s="73">
        <v>1.0309999999999999</v>
      </c>
      <c r="D22" s="77">
        <v>1</v>
      </c>
      <c r="E22" s="52" t="s">
        <v>17</v>
      </c>
      <c r="F22" s="66" t="s">
        <v>16</v>
      </c>
      <c r="G22" s="66">
        <v>9</v>
      </c>
      <c r="H22" s="54">
        <v>3.0099999999999998E-2</v>
      </c>
      <c r="I22" s="54">
        <v>0.96989999999999998</v>
      </c>
      <c r="J22" s="54">
        <v>0</v>
      </c>
      <c r="K22" s="54">
        <v>0</v>
      </c>
      <c r="L22" s="54">
        <f t="shared" si="1"/>
        <v>1</v>
      </c>
      <c r="M22" s="62" t="s">
        <v>75</v>
      </c>
    </row>
    <row r="23" spans="1:13" ht="35.1" customHeight="1" x14ac:dyDescent="0.2">
      <c r="A23" s="86">
        <v>24601</v>
      </c>
      <c r="B23" s="65" t="s">
        <v>77</v>
      </c>
      <c r="C23" s="73">
        <v>11.612</v>
      </c>
      <c r="D23" s="77">
        <v>1</v>
      </c>
      <c r="E23" s="52" t="s">
        <v>17</v>
      </c>
      <c r="F23" s="66" t="s">
        <v>16</v>
      </c>
      <c r="G23" s="66">
        <v>9</v>
      </c>
      <c r="H23" s="54">
        <v>8.6199999999999999E-2</v>
      </c>
      <c r="I23" s="54">
        <v>0.54310000000000003</v>
      </c>
      <c r="J23" s="54">
        <v>0.22750000000000001</v>
      </c>
      <c r="K23" s="54">
        <v>0.14319999999999999</v>
      </c>
      <c r="L23" s="54">
        <f t="shared" si="1"/>
        <v>1</v>
      </c>
      <c r="M23" s="62" t="s">
        <v>74</v>
      </c>
    </row>
    <row r="24" spans="1:13" ht="35.1" customHeight="1" x14ac:dyDescent="0.2">
      <c r="A24" s="86">
        <v>24701</v>
      </c>
      <c r="B24" s="65" t="s">
        <v>78</v>
      </c>
      <c r="C24" s="73">
        <v>30.927</v>
      </c>
      <c r="D24" s="77">
        <v>1</v>
      </c>
      <c r="E24" s="52" t="s">
        <v>17</v>
      </c>
      <c r="F24" s="66" t="s">
        <v>16</v>
      </c>
      <c r="G24" s="66">
        <v>9</v>
      </c>
      <c r="H24" s="54">
        <v>9.7000000000000003E-2</v>
      </c>
      <c r="I24" s="54">
        <v>0.74129999999999996</v>
      </c>
      <c r="J24" s="54">
        <v>9.7000000000000003E-2</v>
      </c>
      <c r="K24" s="54">
        <v>6.4699999999999994E-2</v>
      </c>
      <c r="L24" s="54">
        <f t="shared" si="1"/>
        <v>0.99999999999999989</v>
      </c>
      <c r="M24" s="62" t="s">
        <v>75</v>
      </c>
    </row>
    <row r="25" spans="1:13" ht="35.1" customHeight="1" x14ac:dyDescent="0.2">
      <c r="A25" s="86">
        <v>24801</v>
      </c>
      <c r="B25" s="65" t="s">
        <v>53</v>
      </c>
      <c r="C25" s="73">
        <v>52.414000000000001</v>
      </c>
      <c r="D25" s="77">
        <v>1</v>
      </c>
      <c r="E25" s="52" t="s">
        <v>17</v>
      </c>
      <c r="F25" s="66" t="s">
        <v>16</v>
      </c>
      <c r="G25" s="66">
        <v>9</v>
      </c>
      <c r="H25" s="54">
        <v>0.45789999999999997</v>
      </c>
      <c r="I25" s="54">
        <v>0.52939999999999998</v>
      </c>
      <c r="J25" s="54">
        <v>4.1999999999999997E-3</v>
      </c>
      <c r="K25" s="54">
        <v>8.5000000000000006E-3</v>
      </c>
      <c r="L25" s="54">
        <f t="shared" si="1"/>
        <v>0.99999999999999989</v>
      </c>
      <c r="M25" s="62" t="s">
        <v>75</v>
      </c>
    </row>
    <row r="26" spans="1:13" ht="35.1" customHeight="1" x14ac:dyDescent="0.2">
      <c r="A26" s="86">
        <v>24901</v>
      </c>
      <c r="B26" s="65" t="s">
        <v>79</v>
      </c>
      <c r="C26" s="73">
        <v>22.788</v>
      </c>
      <c r="D26" s="77">
        <v>1</v>
      </c>
      <c r="E26" s="52" t="s">
        <v>17</v>
      </c>
      <c r="F26" s="66" t="s">
        <v>16</v>
      </c>
      <c r="G26" s="66">
        <v>9</v>
      </c>
      <c r="H26" s="54">
        <v>0.13170000000000001</v>
      </c>
      <c r="I26" s="54">
        <v>0.57599999999999996</v>
      </c>
      <c r="J26" s="54">
        <v>0.156</v>
      </c>
      <c r="K26" s="54">
        <v>0.1363</v>
      </c>
      <c r="L26" s="54">
        <f t="shared" si="1"/>
        <v>1</v>
      </c>
      <c r="M26" s="62" t="s">
        <v>75</v>
      </c>
    </row>
    <row r="27" spans="1:13" ht="35.1" customHeight="1" x14ac:dyDescent="0.2">
      <c r="A27" s="86">
        <v>25201</v>
      </c>
      <c r="B27" s="65" t="s">
        <v>90</v>
      </c>
      <c r="C27" s="73">
        <v>1.0309999999999999</v>
      </c>
      <c r="D27" s="77">
        <v>1</v>
      </c>
      <c r="E27" s="52" t="s">
        <v>17</v>
      </c>
      <c r="F27" s="66" t="s">
        <v>16</v>
      </c>
      <c r="G27" s="66">
        <v>9</v>
      </c>
      <c r="H27" s="54">
        <v>0</v>
      </c>
      <c r="I27" s="54">
        <v>1</v>
      </c>
      <c r="J27" s="54">
        <v>0</v>
      </c>
      <c r="K27" s="54">
        <v>0</v>
      </c>
      <c r="L27" s="54">
        <f t="shared" si="1"/>
        <v>1</v>
      </c>
      <c r="M27" s="62" t="s">
        <v>75</v>
      </c>
    </row>
    <row r="28" spans="1:13" ht="35.1" customHeight="1" x14ac:dyDescent="0.2">
      <c r="A28" s="86">
        <v>25301</v>
      </c>
      <c r="B28" s="65" t="s">
        <v>80</v>
      </c>
      <c r="C28" s="73">
        <v>259.53199999999998</v>
      </c>
      <c r="D28" s="77">
        <v>1</v>
      </c>
      <c r="E28" s="52" t="s">
        <v>17</v>
      </c>
      <c r="F28" s="66" t="s">
        <v>16</v>
      </c>
      <c r="G28" s="66">
        <v>9</v>
      </c>
      <c r="H28" s="54">
        <v>1.43E-2</v>
      </c>
      <c r="I28" s="54">
        <v>0.96879999999999999</v>
      </c>
      <c r="J28" s="54">
        <v>7.6E-3</v>
      </c>
      <c r="K28" s="54">
        <v>9.2999999999999992E-3</v>
      </c>
      <c r="L28" s="54">
        <f t="shared" si="1"/>
        <v>1</v>
      </c>
      <c r="M28" s="62" t="s">
        <v>74</v>
      </c>
    </row>
    <row r="29" spans="1:13" ht="35.1" customHeight="1" x14ac:dyDescent="0.2">
      <c r="A29" s="86">
        <v>25401</v>
      </c>
      <c r="B29" s="65" t="s">
        <v>81</v>
      </c>
      <c r="C29" s="73">
        <v>46.389000000000003</v>
      </c>
      <c r="D29" s="77">
        <v>1</v>
      </c>
      <c r="E29" s="52" t="s">
        <v>17</v>
      </c>
      <c r="F29" s="66" t="s">
        <v>16</v>
      </c>
      <c r="G29" s="66">
        <v>9</v>
      </c>
      <c r="H29" s="54">
        <v>3.2300000000000002E-2</v>
      </c>
      <c r="I29" s="54">
        <v>0.90310000000000001</v>
      </c>
      <c r="J29" s="54">
        <v>3.2300000000000002E-2</v>
      </c>
      <c r="K29" s="54">
        <v>3.2300000000000002E-2</v>
      </c>
      <c r="L29" s="54">
        <f t="shared" si="1"/>
        <v>1</v>
      </c>
      <c r="M29" s="62" t="s">
        <v>74</v>
      </c>
    </row>
    <row r="30" spans="1:13" ht="63.75" customHeight="1" x14ac:dyDescent="0.2">
      <c r="A30" s="86">
        <v>26103</v>
      </c>
      <c r="B30" s="127" t="s">
        <v>95</v>
      </c>
      <c r="C30" s="73">
        <v>58.87</v>
      </c>
      <c r="D30" s="77">
        <v>1</v>
      </c>
      <c r="E30" s="52" t="s">
        <v>17</v>
      </c>
      <c r="F30" s="66" t="s">
        <v>16</v>
      </c>
      <c r="G30" s="66">
        <v>9</v>
      </c>
      <c r="H30" s="54">
        <v>0.28029999999999999</v>
      </c>
      <c r="I30" s="54">
        <v>0.28889999999999999</v>
      </c>
      <c r="J30" s="54">
        <v>0.28970000000000001</v>
      </c>
      <c r="K30" s="54">
        <v>0.1411</v>
      </c>
      <c r="L30" s="54">
        <f t="shared" si="1"/>
        <v>1</v>
      </c>
      <c r="M30" s="62" t="s">
        <v>74</v>
      </c>
    </row>
    <row r="31" spans="1:13" ht="69.75" customHeight="1" x14ac:dyDescent="0.2">
      <c r="A31" s="86">
        <v>26104</v>
      </c>
      <c r="B31" s="127" t="s">
        <v>72</v>
      </c>
      <c r="C31" s="73">
        <v>1546.3230000000001</v>
      </c>
      <c r="D31" s="77">
        <v>1</v>
      </c>
      <c r="E31" s="52" t="s">
        <v>17</v>
      </c>
      <c r="F31" s="66" t="s">
        <v>16</v>
      </c>
      <c r="G31" s="66">
        <v>9</v>
      </c>
      <c r="H31" s="54">
        <v>0.38800000000000001</v>
      </c>
      <c r="I31" s="54">
        <v>0.38800000000000001</v>
      </c>
      <c r="J31" s="54">
        <v>0.224</v>
      </c>
      <c r="K31" s="54">
        <v>0</v>
      </c>
      <c r="L31" s="54">
        <f t="shared" si="1"/>
        <v>1</v>
      </c>
      <c r="M31" s="62" t="s">
        <v>74</v>
      </c>
    </row>
    <row r="32" spans="1:13" ht="35.1" customHeight="1" x14ac:dyDescent="0.2">
      <c r="A32" s="86">
        <v>27101</v>
      </c>
      <c r="B32" s="65" t="s">
        <v>54</v>
      </c>
      <c r="C32" s="73">
        <v>1548.4939999999999</v>
      </c>
      <c r="D32" s="77">
        <v>1</v>
      </c>
      <c r="E32" s="52" t="s">
        <v>17</v>
      </c>
      <c r="F32" s="66" t="s">
        <v>16</v>
      </c>
      <c r="G32" s="66">
        <v>9</v>
      </c>
      <c r="H32" s="54">
        <v>0</v>
      </c>
      <c r="I32" s="54">
        <v>2.9999999999999997E-4</v>
      </c>
      <c r="J32" s="54">
        <v>0.999</v>
      </c>
      <c r="K32" s="54">
        <v>6.9999999999999999E-4</v>
      </c>
      <c r="L32" s="54">
        <f t="shared" si="1"/>
        <v>1</v>
      </c>
      <c r="M32" s="62" t="s">
        <v>74</v>
      </c>
    </row>
    <row r="33" spans="1:13" ht="35.1" customHeight="1" x14ac:dyDescent="0.2">
      <c r="A33" s="86">
        <v>27201</v>
      </c>
      <c r="B33" s="65" t="s">
        <v>82</v>
      </c>
      <c r="C33" s="73">
        <v>309.26400000000001</v>
      </c>
      <c r="D33" s="77">
        <v>1</v>
      </c>
      <c r="E33" s="52" t="s">
        <v>17</v>
      </c>
      <c r="F33" s="66" t="s">
        <v>16</v>
      </c>
      <c r="G33" s="66">
        <v>9</v>
      </c>
      <c r="H33" s="54">
        <v>0</v>
      </c>
      <c r="I33" s="54">
        <v>0</v>
      </c>
      <c r="J33" s="54">
        <v>1</v>
      </c>
      <c r="K33" s="54">
        <v>0</v>
      </c>
      <c r="L33" s="54">
        <f t="shared" si="1"/>
        <v>1</v>
      </c>
      <c r="M33" s="62" t="s">
        <v>74</v>
      </c>
    </row>
    <row r="34" spans="1:13" ht="35.1" customHeight="1" x14ac:dyDescent="0.2">
      <c r="A34" s="87">
        <v>27401</v>
      </c>
      <c r="B34" s="71" t="s">
        <v>91</v>
      </c>
      <c r="C34" s="74">
        <v>3.093</v>
      </c>
      <c r="D34" s="81">
        <v>1</v>
      </c>
      <c r="E34" s="82" t="s">
        <v>17</v>
      </c>
      <c r="F34" s="79" t="s">
        <v>16</v>
      </c>
      <c r="G34" s="79">
        <v>9</v>
      </c>
      <c r="H34" s="83">
        <v>0.29099999999999998</v>
      </c>
      <c r="I34" s="83">
        <v>0.29099999999999998</v>
      </c>
      <c r="J34" s="83">
        <v>0.29099999999999998</v>
      </c>
      <c r="K34" s="83">
        <v>0.127</v>
      </c>
      <c r="L34" s="83">
        <f t="shared" si="1"/>
        <v>1</v>
      </c>
      <c r="M34" s="84" t="s">
        <v>75</v>
      </c>
    </row>
    <row r="35" spans="1:13" ht="51.75" customHeight="1" x14ac:dyDescent="0.2">
      <c r="A35" s="85">
        <v>27501</v>
      </c>
      <c r="B35" s="136" t="s">
        <v>92</v>
      </c>
      <c r="C35" s="72">
        <v>0.51500000000000001</v>
      </c>
      <c r="D35" s="80">
        <v>1</v>
      </c>
      <c r="E35" s="75" t="s">
        <v>17</v>
      </c>
      <c r="F35" s="128" t="s">
        <v>16</v>
      </c>
      <c r="G35" s="128">
        <v>9</v>
      </c>
      <c r="H35" s="76">
        <v>0.19420000000000001</v>
      </c>
      <c r="I35" s="76">
        <v>0.41739999999999999</v>
      </c>
      <c r="J35" s="76">
        <v>0.19420000000000001</v>
      </c>
      <c r="K35" s="76">
        <v>0.19420000000000001</v>
      </c>
      <c r="L35" s="76">
        <f t="shared" si="1"/>
        <v>1</v>
      </c>
      <c r="M35" s="126" t="s">
        <v>75</v>
      </c>
    </row>
    <row r="36" spans="1:13" ht="35.1" customHeight="1" x14ac:dyDescent="0.2">
      <c r="A36" s="86">
        <v>29101</v>
      </c>
      <c r="B36" s="65" t="s">
        <v>55</v>
      </c>
      <c r="C36" s="73">
        <v>51.543999999999997</v>
      </c>
      <c r="D36" s="77">
        <v>1</v>
      </c>
      <c r="E36" s="52" t="s">
        <v>17</v>
      </c>
      <c r="F36" s="66" t="s">
        <v>16</v>
      </c>
      <c r="G36" s="66">
        <v>9</v>
      </c>
      <c r="H36" s="54">
        <v>0</v>
      </c>
      <c r="I36" s="54">
        <v>0</v>
      </c>
      <c r="J36" s="54">
        <v>1</v>
      </c>
      <c r="K36" s="54">
        <v>0</v>
      </c>
      <c r="L36" s="54">
        <f t="shared" si="1"/>
        <v>1</v>
      </c>
      <c r="M36" s="62" t="s">
        <v>74</v>
      </c>
    </row>
    <row r="37" spans="1:13" ht="35.1" customHeight="1" x14ac:dyDescent="0.2">
      <c r="A37" s="86">
        <v>29201</v>
      </c>
      <c r="B37" s="65" t="s">
        <v>56</v>
      </c>
      <c r="C37" s="73">
        <v>1.0309999999999999</v>
      </c>
      <c r="D37" s="77">
        <v>1</v>
      </c>
      <c r="E37" s="52" t="s">
        <v>17</v>
      </c>
      <c r="F37" s="66" t="s">
        <v>18</v>
      </c>
      <c r="G37" s="66">
        <v>9</v>
      </c>
      <c r="H37" s="54">
        <v>0</v>
      </c>
      <c r="I37" s="54">
        <v>0</v>
      </c>
      <c r="J37" s="54">
        <v>1</v>
      </c>
      <c r="K37" s="54">
        <v>0</v>
      </c>
      <c r="L37" s="54">
        <f t="shared" si="1"/>
        <v>1</v>
      </c>
      <c r="M37" s="62" t="s">
        <v>75</v>
      </c>
    </row>
    <row r="38" spans="1:13" ht="35.1" customHeight="1" x14ac:dyDescent="0.2">
      <c r="A38" s="86">
        <v>29301</v>
      </c>
      <c r="B38" s="65" t="s">
        <v>68</v>
      </c>
      <c r="C38" s="73">
        <v>1.546</v>
      </c>
      <c r="D38" s="77">
        <v>1</v>
      </c>
      <c r="E38" s="52" t="s">
        <v>17</v>
      </c>
      <c r="F38" s="66" t="s">
        <v>16</v>
      </c>
      <c r="G38" s="66">
        <v>9</v>
      </c>
      <c r="H38" s="54">
        <v>0</v>
      </c>
      <c r="I38" s="54">
        <v>0</v>
      </c>
      <c r="J38" s="54">
        <v>1</v>
      </c>
      <c r="K38" s="54">
        <v>0</v>
      </c>
      <c r="L38" s="54">
        <f t="shared" si="1"/>
        <v>1</v>
      </c>
      <c r="M38" s="62" t="s">
        <v>75</v>
      </c>
    </row>
    <row r="39" spans="1:13" ht="35.1" customHeight="1" x14ac:dyDescent="0.2">
      <c r="A39" s="86">
        <v>29401</v>
      </c>
      <c r="B39" s="65" t="s">
        <v>83</v>
      </c>
      <c r="C39" s="73">
        <v>311.69099999999997</v>
      </c>
      <c r="D39" s="77">
        <v>1</v>
      </c>
      <c r="E39" s="52" t="s">
        <v>17</v>
      </c>
      <c r="F39" s="66" t="s">
        <v>18</v>
      </c>
      <c r="G39" s="66">
        <v>9</v>
      </c>
      <c r="H39" s="54">
        <v>9.5999999999999992E-3</v>
      </c>
      <c r="I39" s="54">
        <v>1.15E-2</v>
      </c>
      <c r="J39" s="54">
        <v>0.96530000000000005</v>
      </c>
      <c r="K39" s="54">
        <v>1.3599999999999999E-2</v>
      </c>
      <c r="L39" s="54">
        <f t="shared" si="1"/>
        <v>1</v>
      </c>
      <c r="M39" s="62" t="s">
        <v>74</v>
      </c>
    </row>
    <row r="40" spans="1:13" ht="35.1" customHeight="1" x14ac:dyDescent="0.2">
      <c r="A40" s="86">
        <v>29501</v>
      </c>
      <c r="B40" s="65" t="s">
        <v>58</v>
      </c>
      <c r="C40" s="73">
        <v>3.093</v>
      </c>
      <c r="D40" s="77">
        <v>1</v>
      </c>
      <c r="E40" s="52" t="s">
        <v>17</v>
      </c>
      <c r="F40" s="66" t="s">
        <v>16</v>
      </c>
      <c r="G40" s="66">
        <v>9</v>
      </c>
      <c r="H40" s="54">
        <v>0.29099999999999998</v>
      </c>
      <c r="I40" s="54">
        <v>0.32100000000000001</v>
      </c>
      <c r="J40" s="54">
        <v>0.29099999999999998</v>
      </c>
      <c r="K40" s="54">
        <v>9.7000000000000003E-2</v>
      </c>
      <c r="L40" s="54">
        <f t="shared" si="1"/>
        <v>1</v>
      </c>
      <c r="M40" s="62" t="s">
        <v>75</v>
      </c>
    </row>
    <row r="41" spans="1:13" ht="35.1" customHeight="1" x14ac:dyDescent="0.2">
      <c r="A41" s="86">
        <v>29601</v>
      </c>
      <c r="B41" s="65" t="s">
        <v>57</v>
      </c>
      <c r="C41" s="73">
        <v>53.715000000000003</v>
      </c>
      <c r="D41" s="77">
        <v>1</v>
      </c>
      <c r="E41" s="52" t="s">
        <v>17</v>
      </c>
      <c r="F41" s="66" t="s">
        <v>16</v>
      </c>
      <c r="G41" s="66">
        <v>9</v>
      </c>
      <c r="H41" s="54">
        <v>0.1862</v>
      </c>
      <c r="I41" s="54">
        <v>0.3175</v>
      </c>
      <c r="J41" s="54">
        <v>0.28949999999999998</v>
      </c>
      <c r="K41" s="54">
        <v>0.20680000000000001</v>
      </c>
      <c r="L41" s="54">
        <f t="shared" si="1"/>
        <v>1</v>
      </c>
      <c r="M41" s="62" t="s">
        <v>74</v>
      </c>
    </row>
    <row r="42" spans="1:13" ht="35.1" customHeight="1" x14ac:dyDescent="0.2">
      <c r="A42" s="87">
        <v>29901</v>
      </c>
      <c r="B42" s="71" t="s">
        <v>69</v>
      </c>
      <c r="C42" s="74">
        <v>5.1550000000000002</v>
      </c>
      <c r="D42" s="81">
        <v>1</v>
      </c>
      <c r="E42" s="82" t="s">
        <v>17</v>
      </c>
      <c r="F42" s="79" t="s">
        <v>16</v>
      </c>
      <c r="G42" s="79">
        <v>9</v>
      </c>
      <c r="H42" s="83">
        <v>0.1552</v>
      </c>
      <c r="I42" s="83">
        <v>0.32100000000000001</v>
      </c>
      <c r="J42" s="83">
        <v>0.29099999999999998</v>
      </c>
      <c r="K42" s="83">
        <v>0.23280000000000001</v>
      </c>
      <c r="L42" s="83">
        <f t="shared" si="1"/>
        <v>1</v>
      </c>
      <c r="M42" s="84" t="s">
        <v>75</v>
      </c>
    </row>
    <row r="43" spans="1:13" ht="24.95" customHeight="1" thickBot="1" x14ac:dyDescent="0.25">
      <c r="A43" s="129"/>
      <c r="B43" s="130" t="s">
        <v>64</v>
      </c>
      <c r="C43" s="137">
        <f>SUM(C9:C42)</f>
        <v>8472.0630000000019</v>
      </c>
      <c r="D43" s="132"/>
      <c r="E43" s="132"/>
      <c r="F43" s="132"/>
      <c r="G43" s="132"/>
      <c r="H43" s="122"/>
      <c r="I43" s="133"/>
      <c r="J43" s="122"/>
      <c r="K43" s="122"/>
      <c r="L43" s="122"/>
      <c r="M43" s="122"/>
    </row>
    <row r="44" spans="1:13" ht="15.75" x14ac:dyDescent="0.2">
      <c r="A44" s="101" t="s">
        <v>66</v>
      </c>
      <c r="B44" s="88"/>
      <c r="C44" s="89"/>
      <c r="D44" s="90"/>
      <c r="E44" s="90"/>
      <c r="F44" s="90"/>
      <c r="G44" s="91" t="s">
        <v>26</v>
      </c>
      <c r="H44" s="91"/>
      <c r="I44" s="92"/>
      <c r="J44" s="22"/>
      <c r="K44" s="21"/>
      <c r="L44" s="118"/>
      <c r="M44" s="119"/>
    </row>
    <row r="45" spans="1:13" ht="15" x14ac:dyDescent="0.2">
      <c r="A45" s="102"/>
      <c r="B45" s="93"/>
      <c r="C45" s="94"/>
      <c r="D45" s="53"/>
      <c r="E45" s="53"/>
      <c r="F45" s="53"/>
      <c r="G45" s="53"/>
      <c r="H45" s="95"/>
      <c r="I45" s="50"/>
      <c r="J45" s="21"/>
      <c r="K45" s="21"/>
      <c r="L45" s="118"/>
      <c r="M45" s="119"/>
    </row>
    <row r="46" spans="1:13" ht="15" x14ac:dyDescent="0.2">
      <c r="A46" s="102"/>
      <c r="B46" s="93"/>
      <c r="C46" s="94"/>
      <c r="D46" s="53"/>
      <c r="E46" s="53"/>
      <c r="F46" s="53"/>
      <c r="G46" s="53"/>
      <c r="H46" s="95"/>
      <c r="I46" s="50"/>
      <c r="J46" s="21"/>
      <c r="K46" s="21"/>
      <c r="L46" s="118"/>
      <c r="M46" s="119"/>
    </row>
    <row r="47" spans="1:13" ht="15" x14ac:dyDescent="0.2">
      <c r="A47" s="102"/>
      <c r="B47" s="93"/>
      <c r="C47" s="94"/>
      <c r="D47" s="53"/>
      <c r="E47" s="53"/>
      <c r="F47" s="53"/>
      <c r="G47" s="53"/>
      <c r="H47" s="95"/>
      <c r="I47" s="50"/>
      <c r="J47" s="21"/>
      <c r="K47" s="21"/>
      <c r="L47" s="118"/>
      <c r="M47" s="119"/>
    </row>
    <row r="48" spans="1:13" ht="15" x14ac:dyDescent="0.2">
      <c r="A48" s="102"/>
      <c r="B48" s="93"/>
      <c r="C48" s="94"/>
      <c r="D48" s="53"/>
      <c r="E48" s="53"/>
      <c r="F48" s="53"/>
      <c r="G48" s="53"/>
      <c r="H48" s="95"/>
      <c r="I48" s="50"/>
      <c r="J48" s="21"/>
      <c r="K48" s="21"/>
      <c r="L48" s="118"/>
      <c r="M48" s="119"/>
    </row>
    <row r="49" spans="1:13" ht="15" x14ac:dyDescent="0.2">
      <c r="A49" s="102"/>
      <c r="B49" s="93"/>
      <c r="C49" s="94"/>
      <c r="D49" s="53"/>
      <c r="E49" s="53"/>
      <c r="F49" s="53"/>
      <c r="G49" s="53"/>
      <c r="H49" s="95"/>
      <c r="I49" s="50"/>
      <c r="J49" s="21"/>
      <c r="K49" s="21"/>
      <c r="L49" s="118"/>
      <c r="M49" s="119"/>
    </row>
    <row r="50" spans="1:13" ht="15.75" x14ac:dyDescent="0.2">
      <c r="A50" s="102"/>
      <c r="B50" s="93"/>
      <c r="C50" s="94"/>
      <c r="D50" s="53"/>
      <c r="E50" s="53"/>
      <c r="F50" s="96"/>
      <c r="G50" s="53"/>
      <c r="H50" s="95"/>
      <c r="I50" s="50"/>
      <c r="J50" s="21"/>
      <c r="K50" s="21"/>
      <c r="L50" s="118"/>
      <c r="M50" s="119"/>
    </row>
    <row r="51" spans="1:13" ht="15.75" x14ac:dyDescent="0.2">
      <c r="A51" s="103" t="s">
        <v>122</v>
      </c>
      <c r="B51" s="93"/>
      <c r="C51" s="94"/>
      <c r="D51" s="53"/>
      <c r="E51" s="53"/>
      <c r="F51" s="96"/>
      <c r="G51" s="96" t="s">
        <v>116</v>
      </c>
      <c r="H51" s="95"/>
      <c r="I51" s="50"/>
      <c r="J51" s="21"/>
      <c r="K51" s="21"/>
      <c r="L51" s="118"/>
      <c r="M51" s="119"/>
    </row>
    <row r="52" spans="1:13" ht="15.75" x14ac:dyDescent="0.2">
      <c r="A52" s="103" t="s">
        <v>36</v>
      </c>
      <c r="B52" s="93"/>
      <c r="C52" s="94"/>
      <c r="D52" s="53"/>
      <c r="E52" s="53"/>
      <c r="F52" s="53"/>
      <c r="G52" s="96" t="s">
        <v>123</v>
      </c>
      <c r="H52" s="95"/>
      <c r="I52" s="50"/>
      <c r="J52" s="21"/>
      <c r="K52" s="21"/>
      <c r="L52" s="118"/>
      <c r="M52" s="119"/>
    </row>
    <row r="53" spans="1:13" ht="15" x14ac:dyDescent="0.2">
      <c r="A53" s="102"/>
      <c r="B53" s="93"/>
      <c r="C53" s="94"/>
      <c r="D53" s="53"/>
      <c r="E53" s="53"/>
      <c r="F53" s="53"/>
      <c r="G53" s="53"/>
      <c r="H53" s="95"/>
      <c r="I53" s="50"/>
      <c r="J53" s="21"/>
      <c r="K53" s="21"/>
      <c r="L53" s="118"/>
      <c r="M53" s="119"/>
    </row>
    <row r="54" spans="1:13" ht="15" x14ac:dyDescent="0.2">
      <c r="A54" s="102"/>
      <c r="B54" s="93"/>
      <c r="C54" s="94"/>
      <c r="D54" s="53"/>
      <c r="E54" s="53"/>
      <c r="F54" s="53"/>
      <c r="G54" s="53"/>
      <c r="H54" s="95"/>
      <c r="I54" s="50"/>
      <c r="J54" s="21"/>
      <c r="K54" s="21"/>
      <c r="L54" s="118"/>
      <c r="M54" s="119"/>
    </row>
    <row r="55" spans="1:13" ht="15" x14ac:dyDescent="0.2">
      <c r="A55" s="102"/>
      <c r="B55" s="93"/>
      <c r="C55" s="94"/>
      <c r="D55" s="53"/>
      <c r="E55" s="53"/>
      <c r="F55" s="53"/>
      <c r="G55" s="53"/>
      <c r="H55" s="95"/>
      <c r="I55" s="50"/>
      <c r="J55" s="21"/>
      <c r="K55" s="21"/>
      <c r="L55" s="118"/>
      <c r="M55" s="119"/>
    </row>
    <row r="56" spans="1:13" ht="15.75" x14ac:dyDescent="0.2">
      <c r="A56" s="104" t="s">
        <v>25</v>
      </c>
      <c r="B56" s="93"/>
      <c r="C56" s="96"/>
      <c r="D56" s="53"/>
      <c r="E56" s="53"/>
      <c r="F56" s="53"/>
      <c r="G56" s="96" t="s">
        <v>27</v>
      </c>
      <c r="H56" s="95"/>
      <c r="I56" s="50"/>
      <c r="J56" s="21"/>
      <c r="K56" s="21"/>
      <c r="L56" s="118"/>
      <c r="M56" s="119"/>
    </row>
    <row r="57" spans="1:13" ht="15" x14ac:dyDescent="0.2">
      <c r="A57" s="102"/>
      <c r="B57" s="93"/>
      <c r="C57" s="94"/>
      <c r="D57" s="53"/>
      <c r="E57" s="53"/>
      <c r="F57" s="53"/>
      <c r="G57" s="94"/>
      <c r="H57" s="95"/>
      <c r="I57" s="50"/>
      <c r="J57" s="21"/>
      <c r="K57" s="21"/>
      <c r="L57" s="118"/>
      <c r="M57" s="119"/>
    </row>
    <row r="58" spans="1:13" ht="15" x14ac:dyDescent="0.2">
      <c r="A58" s="102"/>
      <c r="B58" s="93"/>
      <c r="C58" s="94"/>
      <c r="D58" s="53"/>
      <c r="E58" s="53"/>
      <c r="F58" s="53"/>
      <c r="G58" s="94"/>
      <c r="H58" s="95"/>
      <c r="I58" s="50"/>
      <c r="J58" s="21"/>
      <c r="K58" s="21"/>
      <c r="L58" s="118"/>
      <c r="M58" s="119"/>
    </row>
    <row r="59" spans="1:13" ht="15" x14ac:dyDescent="0.2">
      <c r="A59" s="102"/>
      <c r="B59" s="93"/>
      <c r="C59" s="94"/>
      <c r="D59" s="53"/>
      <c r="E59" s="53"/>
      <c r="F59" s="53"/>
      <c r="G59" s="94"/>
      <c r="H59" s="95"/>
      <c r="I59" s="50"/>
      <c r="J59" s="21"/>
      <c r="K59" s="21"/>
      <c r="L59" s="118"/>
      <c r="M59" s="119"/>
    </row>
    <row r="60" spans="1:13" ht="15" x14ac:dyDescent="0.2">
      <c r="A60" s="102"/>
      <c r="B60" s="93"/>
      <c r="C60" s="94"/>
      <c r="D60" s="53"/>
      <c r="E60" s="53"/>
      <c r="F60" s="53"/>
      <c r="G60" s="94"/>
      <c r="H60" s="95"/>
      <c r="I60" s="50"/>
      <c r="J60" s="21"/>
      <c r="K60" s="21"/>
      <c r="L60" s="118"/>
      <c r="M60" s="119"/>
    </row>
    <row r="61" spans="1:13" ht="15" x14ac:dyDescent="0.2">
      <c r="A61" s="102"/>
      <c r="B61" s="93"/>
      <c r="C61" s="94"/>
      <c r="D61" s="53"/>
      <c r="E61" s="53"/>
      <c r="F61" s="53"/>
      <c r="G61" s="94"/>
      <c r="H61" s="95"/>
      <c r="I61" s="50"/>
      <c r="J61" s="21"/>
      <c r="K61" s="21"/>
      <c r="L61" s="118"/>
      <c r="M61" s="119"/>
    </row>
    <row r="62" spans="1:13" ht="15.75" x14ac:dyDescent="0.2">
      <c r="A62" s="104" t="s">
        <v>34</v>
      </c>
      <c r="B62" s="53"/>
      <c r="C62" s="96"/>
      <c r="D62" s="53"/>
      <c r="E62" s="53"/>
      <c r="F62" s="53"/>
      <c r="G62" s="96" t="s">
        <v>124</v>
      </c>
      <c r="H62" s="97"/>
      <c r="I62" s="50"/>
      <c r="J62" s="21"/>
      <c r="K62" s="21"/>
      <c r="L62" s="118"/>
      <c r="M62" s="119"/>
    </row>
    <row r="63" spans="1:13" ht="16.5" thickBot="1" x14ac:dyDescent="0.25">
      <c r="A63" s="104" t="s">
        <v>28</v>
      </c>
      <c r="B63" s="67"/>
      <c r="C63" s="98"/>
      <c r="D63" s="67"/>
      <c r="E63" s="67"/>
      <c r="F63" s="67"/>
      <c r="G63" s="98" t="s">
        <v>119</v>
      </c>
      <c r="H63" s="99"/>
      <c r="I63" s="100"/>
      <c r="J63" s="23"/>
      <c r="K63" s="23"/>
      <c r="L63" s="120"/>
      <c r="M63" s="121"/>
    </row>
    <row r="64" spans="1:13" s="10" customFormat="1" ht="15.75" x14ac:dyDescent="0.25">
      <c r="A64" s="44"/>
      <c r="B64" s="18"/>
      <c r="C64" s="44"/>
      <c r="D64" s="19"/>
      <c r="E64" s="19"/>
      <c r="F64" s="19"/>
      <c r="G64" s="44"/>
      <c r="H64" s="55"/>
      <c r="I64" s="43"/>
      <c r="J64" s="20"/>
      <c r="K64" s="20"/>
      <c r="L64" s="25"/>
      <c r="M64" s="40"/>
    </row>
    <row r="65" spans="1:13" s="10" customFormat="1" ht="15.75" x14ac:dyDescent="0.25">
      <c r="A65" s="16"/>
      <c r="B65" s="24"/>
      <c r="C65" s="16"/>
      <c r="D65" s="13"/>
      <c r="E65" s="13"/>
      <c r="F65" s="13"/>
      <c r="G65" s="16"/>
      <c r="H65" s="56"/>
      <c r="I65" s="17"/>
      <c r="J65" s="15"/>
      <c r="K65" s="15"/>
      <c r="L65" s="25"/>
      <c r="M65" s="40"/>
    </row>
    <row r="66" spans="1:13" s="10" customFormat="1" ht="15.75" x14ac:dyDescent="0.25">
      <c r="A66" s="16"/>
      <c r="B66" s="24"/>
      <c r="C66" s="16"/>
      <c r="D66" s="13"/>
      <c r="E66" s="13"/>
      <c r="F66" s="13"/>
      <c r="G66" s="16"/>
      <c r="H66" s="56"/>
      <c r="I66" s="17"/>
      <c r="J66" s="15"/>
      <c r="K66" s="15"/>
      <c r="L66" s="25"/>
      <c r="M66" s="40"/>
    </row>
    <row r="67" spans="1:13" s="10" customFormat="1" ht="15.75" x14ac:dyDescent="0.25">
      <c r="A67" s="16"/>
      <c r="B67" s="24"/>
      <c r="C67" s="16"/>
      <c r="D67" s="13"/>
      <c r="E67" s="13"/>
      <c r="F67" s="13"/>
      <c r="G67" s="16"/>
      <c r="H67" s="56"/>
      <c r="I67" s="17"/>
      <c r="J67" s="15"/>
      <c r="K67" s="15"/>
      <c r="L67" s="25"/>
      <c r="M67" s="40"/>
    </row>
    <row r="68" spans="1:13" s="10" customFormat="1" ht="15.75" x14ac:dyDescent="0.25">
      <c r="A68" s="16"/>
      <c r="B68" s="24"/>
      <c r="C68" s="16"/>
      <c r="D68" s="13"/>
      <c r="E68" s="13"/>
      <c r="F68" s="13"/>
      <c r="G68" s="16"/>
      <c r="H68" s="56"/>
      <c r="I68" s="17"/>
      <c r="J68" s="15"/>
      <c r="K68" s="15"/>
      <c r="L68" s="25"/>
      <c r="M68" s="40"/>
    </row>
    <row r="69" spans="1:13" s="10" customFormat="1" ht="15.75" x14ac:dyDescent="0.25">
      <c r="A69" s="16"/>
      <c r="B69" s="24"/>
      <c r="C69" s="16"/>
      <c r="D69" s="13"/>
      <c r="E69" s="13"/>
      <c r="F69" s="13"/>
      <c r="G69" s="16"/>
      <c r="H69" s="56"/>
      <c r="I69" s="17"/>
      <c r="J69" s="15"/>
      <c r="K69" s="15"/>
      <c r="L69" s="25"/>
      <c r="M69" s="40"/>
    </row>
    <row r="70" spans="1:13" s="10" customFormat="1" ht="15.75" x14ac:dyDescent="0.25">
      <c r="A70" s="16"/>
      <c r="B70" s="24"/>
      <c r="C70" s="16"/>
      <c r="D70" s="13"/>
      <c r="E70" s="13"/>
      <c r="F70" s="13"/>
      <c r="G70" s="16"/>
      <c r="H70" s="56"/>
      <c r="I70" s="17"/>
      <c r="J70" s="15"/>
      <c r="K70" s="15"/>
      <c r="L70" s="25"/>
      <c r="M70" s="40"/>
    </row>
    <row r="71" spans="1:13" s="10" customFormat="1" ht="15.75" x14ac:dyDescent="0.25">
      <c r="A71" s="16"/>
      <c r="B71" s="24"/>
      <c r="C71" s="16"/>
      <c r="D71" s="13"/>
      <c r="E71" s="13"/>
      <c r="F71" s="13"/>
      <c r="G71" s="16"/>
      <c r="H71" s="56"/>
      <c r="I71" s="17"/>
      <c r="J71" s="15"/>
      <c r="K71" s="15"/>
      <c r="L71" s="25"/>
      <c r="M71" s="40"/>
    </row>
    <row r="72" spans="1:13" s="10" customFormat="1" ht="15.75" x14ac:dyDescent="0.25">
      <c r="A72" s="16"/>
      <c r="B72" s="24"/>
      <c r="C72" s="16"/>
      <c r="D72" s="13"/>
      <c r="E72" s="13"/>
      <c r="F72" s="13"/>
      <c r="G72" s="16"/>
      <c r="H72" s="56"/>
      <c r="I72" s="17"/>
      <c r="J72" s="15"/>
      <c r="K72" s="15"/>
      <c r="L72" s="25"/>
      <c r="M72" s="40"/>
    </row>
    <row r="73" spans="1:13" s="10" customFormat="1" ht="15.75" x14ac:dyDescent="0.25">
      <c r="A73" s="16"/>
      <c r="B73" s="24"/>
      <c r="C73" s="16"/>
      <c r="D73" s="13"/>
      <c r="E73" s="13"/>
      <c r="F73" s="13"/>
      <c r="G73" s="16"/>
      <c r="H73" s="56"/>
      <c r="I73" s="17"/>
      <c r="J73" s="15"/>
      <c r="K73" s="15"/>
      <c r="L73" s="25"/>
      <c r="M73" s="40"/>
    </row>
    <row r="74" spans="1:13" s="10" customFormat="1" ht="15.75" x14ac:dyDescent="0.25">
      <c r="A74" s="16"/>
      <c r="B74" s="24"/>
      <c r="C74" s="16"/>
      <c r="D74" s="13"/>
      <c r="E74" s="13"/>
      <c r="F74" s="13"/>
      <c r="G74" s="16"/>
      <c r="H74" s="56"/>
      <c r="I74" s="17"/>
      <c r="J74" s="15"/>
      <c r="K74" s="15"/>
      <c r="L74" s="25"/>
      <c r="M74" s="40"/>
    </row>
    <row r="75" spans="1:13" s="10" customFormat="1" ht="15.75" x14ac:dyDescent="0.25">
      <c r="A75" s="16"/>
      <c r="B75" s="24"/>
      <c r="C75" s="16"/>
      <c r="D75" s="13"/>
      <c r="E75" s="13"/>
      <c r="F75" s="13"/>
      <c r="G75" s="16"/>
      <c r="H75" s="56"/>
      <c r="I75" s="17"/>
      <c r="J75" s="15"/>
      <c r="K75" s="15"/>
      <c r="L75" s="25"/>
      <c r="M75" s="40"/>
    </row>
    <row r="76" spans="1:13" s="10" customFormat="1" ht="15.75" x14ac:dyDescent="0.25">
      <c r="A76" s="16"/>
      <c r="B76" s="24"/>
      <c r="C76" s="16"/>
      <c r="D76" s="13"/>
      <c r="E76" s="13"/>
      <c r="F76" s="13"/>
      <c r="G76" s="16"/>
      <c r="H76" s="56"/>
      <c r="I76" s="17"/>
      <c r="J76" s="15"/>
      <c r="K76" s="15"/>
      <c r="L76" s="25"/>
      <c r="M76" s="40"/>
    </row>
    <row r="77" spans="1:13" s="10" customFormat="1" ht="15.75" x14ac:dyDescent="0.25">
      <c r="A77" s="16"/>
      <c r="B77" s="24"/>
      <c r="C77" s="16"/>
      <c r="D77" s="13"/>
      <c r="E77" s="13"/>
      <c r="F77" s="13"/>
      <c r="G77" s="16"/>
      <c r="H77" s="56"/>
      <c r="I77" s="17"/>
      <c r="J77" s="15"/>
      <c r="K77" s="15"/>
      <c r="L77" s="25"/>
      <c r="M77" s="40"/>
    </row>
    <row r="78" spans="1:13" s="10" customFormat="1" ht="15.75" x14ac:dyDescent="0.25">
      <c r="A78" s="16"/>
      <c r="B78" s="24"/>
      <c r="C78" s="16"/>
      <c r="D78" s="13"/>
      <c r="E78" s="13"/>
      <c r="F78" s="13"/>
      <c r="G78" s="16"/>
      <c r="H78" s="56"/>
      <c r="I78" s="17"/>
      <c r="J78" s="15"/>
      <c r="K78" s="15"/>
      <c r="L78" s="25"/>
      <c r="M78" s="40"/>
    </row>
    <row r="79" spans="1:13" s="10" customFormat="1" ht="15.75" x14ac:dyDescent="0.25">
      <c r="A79" s="16"/>
      <c r="B79" s="24"/>
      <c r="C79" s="16"/>
      <c r="D79" s="13"/>
      <c r="E79" s="13"/>
      <c r="F79" s="13"/>
      <c r="G79" s="16"/>
      <c r="H79" s="56"/>
      <c r="I79" s="17"/>
      <c r="J79" s="15"/>
      <c r="K79" s="15"/>
      <c r="L79" s="25"/>
      <c r="M79" s="40"/>
    </row>
    <row r="80" spans="1:13" s="10" customFormat="1" ht="15.75" x14ac:dyDescent="0.25">
      <c r="A80" s="16"/>
      <c r="B80" s="24"/>
      <c r="C80" s="16"/>
      <c r="D80" s="13"/>
      <c r="E80" s="13"/>
      <c r="F80" s="13"/>
      <c r="G80" s="16"/>
      <c r="H80" s="56"/>
      <c r="I80" s="17"/>
      <c r="J80" s="15"/>
      <c r="K80" s="15"/>
      <c r="L80" s="25"/>
      <c r="M80" s="40"/>
    </row>
    <row r="81" spans="1:13" s="10" customFormat="1" ht="15.75" x14ac:dyDescent="0.25">
      <c r="A81" s="16"/>
      <c r="B81" s="24"/>
      <c r="C81" s="16"/>
      <c r="D81" s="13"/>
      <c r="E81" s="13"/>
      <c r="F81" s="13"/>
      <c r="G81" s="16"/>
      <c r="H81" s="56"/>
      <c r="I81" s="17"/>
      <c r="J81" s="15"/>
      <c r="K81" s="15"/>
      <c r="L81" s="25"/>
      <c r="M81" s="40"/>
    </row>
    <row r="82" spans="1:13" s="10" customFormat="1" ht="15.75" x14ac:dyDescent="0.25">
      <c r="A82" s="16"/>
      <c r="B82" s="24"/>
      <c r="C82" s="16"/>
      <c r="D82" s="13"/>
      <c r="E82" s="13"/>
      <c r="F82" s="13"/>
      <c r="G82" s="16"/>
      <c r="H82" s="56"/>
      <c r="I82" s="17"/>
      <c r="J82" s="15"/>
      <c r="K82" s="15"/>
      <c r="L82" s="25"/>
      <c r="M82" s="40"/>
    </row>
    <row r="83" spans="1:13" s="10" customFormat="1" ht="15.75" x14ac:dyDescent="0.25">
      <c r="A83" s="16"/>
      <c r="B83" s="24"/>
      <c r="C83" s="16"/>
      <c r="D83" s="13"/>
      <c r="E83" s="13"/>
      <c r="F83" s="13"/>
      <c r="G83" s="16"/>
      <c r="H83" s="56"/>
      <c r="I83" s="17"/>
      <c r="J83" s="15"/>
      <c r="K83" s="15"/>
      <c r="L83" s="25"/>
      <c r="M83" s="40"/>
    </row>
    <row r="84" spans="1:13" s="10" customFormat="1" ht="15.75" x14ac:dyDescent="0.25">
      <c r="A84" s="16"/>
      <c r="B84" s="24"/>
      <c r="C84" s="16"/>
      <c r="D84" s="13"/>
      <c r="E84" s="13"/>
      <c r="F84" s="13"/>
      <c r="G84" s="16"/>
      <c r="H84" s="56"/>
      <c r="I84" s="17"/>
      <c r="J84" s="15"/>
      <c r="K84" s="15"/>
      <c r="L84" s="25"/>
      <c r="M84" s="40"/>
    </row>
    <row r="85" spans="1:13" s="10" customFormat="1" ht="15.75" x14ac:dyDescent="0.25">
      <c r="A85" s="16"/>
      <c r="B85" s="24"/>
      <c r="C85" s="16"/>
      <c r="D85" s="13"/>
      <c r="E85" s="13"/>
      <c r="F85" s="13"/>
      <c r="G85" s="16"/>
      <c r="H85" s="56"/>
      <c r="I85" s="17"/>
      <c r="J85" s="15"/>
      <c r="K85" s="15"/>
      <c r="L85" s="25"/>
      <c r="M85" s="40"/>
    </row>
    <row r="86" spans="1:13" s="10" customFormat="1" ht="15.75" x14ac:dyDescent="0.25">
      <c r="A86" s="16"/>
      <c r="B86" s="24"/>
      <c r="C86" s="16"/>
      <c r="D86" s="13"/>
      <c r="E86" s="13"/>
      <c r="F86" s="13"/>
      <c r="G86" s="16"/>
      <c r="H86" s="56"/>
      <c r="I86" s="17"/>
      <c r="J86" s="15"/>
      <c r="K86" s="15"/>
      <c r="L86" s="25"/>
      <c r="M86" s="40"/>
    </row>
    <row r="87" spans="1:13" s="10" customFormat="1" ht="15.75" x14ac:dyDescent="0.25">
      <c r="A87" s="16"/>
      <c r="B87" s="24"/>
      <c r="C87" s="16"/>
      <c r="D87" s="13"/>
      <c r="E87" s="13"/>
      <c r="F87" s="13"/>
      <c r="G87" s="16"/>
      <c r="H87" s="56"/>
      <c r="I87" s="17"/>
      <c r="J87" s="15"/>
      <c r="K87" s="15"/>
      <c r="L87" s="25"/>
      <c r="M87" s="40"/>
    </row>
    <row r="88" spans="1:13" s="10" customFormat="1" ht="15.75" x14ac:dyDescent="0.25">
      <c r="A88" s="16"/>
      <c r="B88" s="24"/>
      <c r="C88" s="16"/>
      <c r="D88" s="13"/>
      <c r="E88" s="13"/>
      <c r="F88" s="13"/>
      <c r="G88" s="16"/>
      <c r="H88" s="56"/>
      <c r="I88" s="17"/>
      <c r="J88" s="15"/>
      <c r="K88" s="15"/>
      <c r="L88" s="25"/>
      <c r="M88" s="40"/>
    </row>
    <row r="89" spans="1:13" s="10" customFormat="1" ht="15.75" x14ac:dyDescent="0.25">
      <c r="A89" s="16"/>
      <c r="B89" s="24"/>
      <c r="C89" s="16"/>
      <c r="D89" s="13"/>
      <c r="E89" s="13"/>
      <c r="F89" s="13"/>
      <c r="G89" s="16"/>
      <c r="H89" s="56"/>
      <c r="I89" s="17"/>
      <c r="J89" s="15"/>
      <c r="K89" s="15"/>
      <c r="L89" s="25"/>
      <c r="M89" s="40"/>
    </row>
    <row r="90" spans="1:13" s="10" customFormat="1" ht="15.75" x14ac:dyDescent="0.25">
      <c r="A90" s="16"/>
      <c r="B90" s="24"/>
      <c r="C90" s="16"/>
      <c r="D90" s="13"/>
      <c r="E90" s="13"/>
      <c r="F90" s="13"/>
      <c r="G90" s="16"/>
      <c r="H90" s="56"/>
      <c r="I90" s="17"/>
      <c r="J90" s="15"/>
      <c r="K90" s="15"/>
      <c r="L90" s="25"/>
      <c r="M90" s="40"/>
    </row>
    <row r="91" spans="1:13" s="10" customFormat="1" ht="15.75" x14ac:dyDescent="0.25">
      <c r="A91" s="16"/>
      <c r="B91" s="24"/>
      <c r="C91" s="16"/>
      <c r="D91" s="13"/>
      <c r="E91" s="13"/>
      <c r="F91" s="13"/>
      <c r="G91" s="16"/>
      <c r="H91" s="56"/>
      <c r="I91" s="17"/>
      <c r="J91" s="15"/>
      <c r="K91" s="15"/>
      <c r="L91" s="25"/>
      <c r="M91" s="40"/>
    </row>
    <row r="92" spans="1:13" s="10" customFormat="1" ht="15.75" x14ac:dyDescent="0.25">
      <c r="A92" s="16"/>
      <c r="B92" s="24"/>
      <c r="C92" s="16"/>
      <c r="D92" s="13"/>
      <c r="E92" s="13"/>
      <c r="F92" s="13"/>
      <c r="G92" s="16"/>
      <c r="H92" s="56"/>
      <c r="I92" s="17"/>
      <c r="J92" s="15"/>
      <c r="K92" s="15"/>
      <c r="L92" s="25"/>
      <c r="M92" s="40"/>
    </row>
    <row r="93" spans="1:13" s="10" customFormat="1" ht="15.75" x14ac:dyDescent="0.25">
      <c r="A93" s="16"/>
      <c r="B93" s="24"/>
      <c r="C93" s="16"/>
      <c r="D93" s="13"/>
      <c r="E93" s="13"/>
      <c r="F93" s="13"/>
      <c r="G93" s="16"/>
      <c r="H93" s="56"/>
      <c r="I93" s="17"/>
      <c r="J93" s="15"/>
      <c r="K93" s="15"/>
      <c r="L93" s="25"/>
      <c r="M93" s="40"/>
    </row>
    <row r="94" spans="1:13" s="10" customFormat="1" ht="15.75" x14ac:dyDescent="0.25">
      <c r="A94" s="16"/>
      <c r="B94" s="24"/>
      <c r="C94" s="16"/>
      <c r="D94" s="13"/>
      <c r="E94" s="13"/>
      <c r="F94" s="13"/>
      <c r="G94" s="16"/>
      <c r="H94" s="56"/>
      <c r="I94" s="17"/>
      <c r="J94" s="15"/>
      <c r="K94" s="15"/>
      <c r="L94" s="25"/>
      <c r="M94" s="40"/>
    </row>
    <row r="95" spans="1:13" s="10" customFormat="1" ht="15.75" x14ac:dyDescent="0.25">
      <c r="A95" s="16"/>
      <c r="B95" s="24"/>
      <c r="C95" s="16"/>
      <c r="D95" s="13"/>
      <c r="E95" s="13"/>
      <c r="F95" s="13"/>
      <c r="G95" s="16"/>
      <c r="H95" s="56"/>
      <c r="I95" s="17"/>
      <c r="J95" s="15"/>
      <c r="K95" s="15"/>
      <c r="L95" s="25"/>
      <c r="M95" s="40"/>
    </row>
    <row r="96" spans="1:13" ht="20.25" x14ac:dyDescent="0.3">
      <c r="A96" s="1" t="s">
        <v>0</v>
      </c>
      <c r="C96" s="49"/>
      <c r="D96" s="11"/>
      <c r="E96" s="12"/>
      <c r="F96" s="11"/>
      <c r="G96" s="11"/>
      <c r="M96" s="40"/>
    </row>
    <row r="97" spans="1:13" ht="19.5" x14ac:dyDescent="0.3">
      <c r="A97" s="138" t="s">
        <v>128</v>
      </c>
      <c r="D97" s="11"/>
      <c r="E97" s="11"/>
      <c r="F97" s="11"/>
      <c r="G97" s="11"/>
      <c r="I97" s="173" t="s">
        <v>46</v>
      </c>
      <c r="J97" s="173"/>
      <c r="K97" s="173"/>
      <c r="L97" s="173"/>
      <c r="M97" s="40"/>
    </row>
    <row r="98" spans="1:13" ht="18" x14ac:dyDescent="0.25">
      <c r="A98" s="2" t="s">
        <v>24</v>
      </c>
      <c r="D98" s="11"/>
      <c r="E98" s="11"/>
      <c r="F98" s="11"/>
      <c r="G98" s="11"/>
      <c r="M98" s="40"/>
    </row>
    <row r="99" spans="1:13" ht="18" x14ac:dyDescent="0.25">
      <c r="A99" s="2" t="s">
        <v>121</v>
      </c>
      <c r="D99" s="11"/>
      <c r="E99" s="11"/>
      <c r="F99" s="11"/>
      <c r="G99" s="11"/>
      <c r="M99" s="40"/>
    </row>
    <row r="100" spans="1:13" ht="18.75" thickBot="1" x14ac:dyDescent="0.3">
      <c r="A100" s="2"/>
      <c r="D100" s="11"/>
      <c r="E100" s="11"/>
      <c r="F100" s="11"/>
      <c r="G100" s="11"/>
      <c r="M100" s="40"/>
    </row>
    <row r="101" spans="1:13" ht="16.5" customHeight="1" thickBot="1" x14ac:dyDescent="0.3">
      <c r="A101" s="174" t="s">
        <v>61</v>
      </c>
      <c r="B101" s="167" t="s">
        <v>1</v>
      </c>
      <c r="C101" s="4" t="s">
        <v>2</v>
      </c>
      <c r="D101" s="178" t="s">
        <v>3</v>
      </c>
      <c r="E101" s="179"/>
      <c r="F101" s="167" t="s">
        <v>4</v>
      </c>
      <c r="G101" s="180" t="s">
        <v>29</v>
      </c>
      <c r="H101" s="3" t="s">
        <v>5</v>
      </c>
      <c r="I101" s="3" t="s">
        <v>6</v>
      </c>
      <c r="J101" s="3" t="s">
        <v>7</v>
      </c>
      <c r="K101" s="3" t="s">
        <v>8</v>
      </c>
      <c r="L101" s="3" t="s">
        <v>9</v>
      </c>
      <c r="M101" s="170" t="s">
        <v>73</v>
      </c>
    </row>
    <row r="102" spans="1:13" ht="15.75" x14ac:dyDescent="0.25">
      <c r="A102" s="175"/>
      <c r="B102" s="177"/>
      <c r="C102" s="6" t="s">
        <v>10</v>
      </c>
      <c r="D102" s="167" t="s">
        <v>11</v>
      </c>
      <c r="E102" s="167" t="s">
        <v>12</v>
      </c>
      <c r="F102" s="177"/>
      <c r="G102" s="181"/>
      <c r="H102" s="5" t="s">
        <v>13</v>
      </c>
      <c r="I102" s="5" t="s">
        <v>13</v>
      </c>
      <c r="J102" s="5" t="s">
        <v>13</v>
      </c>
      <c r="K102" s="5" t="s">
        <v>13</v>
      </c>
      <c r="L102" s="7" t="s">
        <v>14</v>
      </c>
      <c r="M102" s="171"/>
    </row>
    <row r="103" spans="1:13" ht="15.75" customHeight="1" thickBot="1" x14ac:dyDescent="0.25">
      <c r="A103" s="176"/>
      <c r="B103" s="168"/>
      <c r="C103" s="112" t="s">
        <v>15</v>
      </c>
      <c r="D103" s="168"/>
      <c r="E103" s="168"/>
      <c r="F103" s="168"/>
      <c r="G103" s="182"/>
      <c r="H103" s="8"/>
      <c r="I103" s="8"/>
      <c r="J103" s="8"/>
      <c r="K103" s="8"/>
      <c r="L103" s="9"/>
      <c r="M103" s="172"/>
    </row>
    <row r="104" spans="1:13" ht="30" customHeight="1" x14ac:dyDescent="0.2">
      <c r="A104" s="86">
        <v>31101</v>
      </c>
      <c r="B104" s="51" t="s">
        <v>105</v>
      </c>
      <c r="C104" s="73">
        <v>1935.5340000000001</v>
      </c>
      <c r="D104" s="52">
        <v>1</v>
      </c>
      <c r="E104" s="53" t="s">
        <v>19</v>
      </c>
      <c r="F104" s="52" t="s">
        <v>16</v>
      </c>
      <c r="G104" s="53">
        <v>9</v>
      </c>
      <c r="H104" s="54">
        <v>0.46500000000000002</v>
      </c>
      <c r="I104" s="54">
        <v>0.46500000000000002</v>
      </c>
      <c r="J104" s="54">
        <v>7.0000000000000007E-2</v>
      </c>
      <c r="K104" s="54">
        <v>0</v>
      </c>
      <c r="L104" s="54">
        <f t="shared" ref="L104:L143" si="2">SUM(H104,I104,J104,K104)</f>
        <v>1</v>
      </c>
      <c r="M104" s="62" t="s">
        <v>75</v>
      </c>
    </row>
    <row r="105" spans="1:13" ht="30" customHeight="1" x14ac:dyDescent="0.2">
      <c r="A105" s="86">
        <v>31401</v>
      </c>
      <c r="B105" s="51" t="s">
        <v>38</v>
      </c>
      <c r="C105" s="73">
        <v>2432.8820000000001</v>
      </c>
      <c r="D105" s="52">
        <v>1</v>
      </c>
      <c r="E105" s="53" t="s">
        <v>19</v>
      </c>
      <c r="F105" s="52" t="s">
        <v>16</v>
      </c>
      <c r="G105" s="53">
        <v>9</v>
      </c>
      <c r="H105" s="54">
        <v>9.8599999999999993E-2</v>
      </c>
      <c r="I105" s="54">
        <v>7.9299999999999995E-2</v>
      </c>
      <c r="J105" s="54">
        <v>0.39050000000000001</v>
      </c>
      <c r="K105" s="54">
        <v>0.43159999999999998</v>
      </c>
      <c r="L105" s="54">
        <f t="shared" si="2"/>
        <v>1</v>
      </c>
      <c r="M105" s="62" t="s">
        <v>74</v>
      </c>
    </row>
    <row r="106" spans="1:13" ht="30" customHeight="1" x14ac:dyDescent="0.2">
      <c r="A106" s="86">
        <v>31501</v>
      </c>
      <c r="B106" s="51" t="s">
        <v>44</v>
      </c>
      <c r="C106" s="73">
        <v>1237.059</v>
      </c>
      <c r="D106" s="52">
        <v>1</v>
      </c>
      <c r="E106" s="53" t="s">
        <v>19</v>
      </c>
      <c r="F106" s="52" t="s">
        <v>16</v>
      </c>
      <c r="G106" s="53">
        <v>9</v>
      </c>
      <c r="H106" s="54">
        <v>0.24249999999999999</v>
      </c>
      <c r="I106" s="54">
        <v>0.24249999999999999</v>
      </c>
      <c r="J106" s="54">
        <v>0.26040000000000002</v>
      </c>
      <c r="K106" s="54">
        <v>0.25459999999999999</v>
      </c>
      <c r="L106" s="54">
        <f t="shared" si="2"/>
        <v>1</v>
      </c>
      <c r="M106" s="62" t="s">
        <v>74</v>
      </c>
    </row>
    <row r="107" spans="1:13" ht="30" customHeight="1" x14ac:dyDescent="0.2">
      <c r="A107" s="86">
        <v>31603</v>
      </c>
      <c r="B107" s="51" t="s">
        <v>106</v>
      </c>
      <c r="C107" s="73">
        <v>432.971</v>
      </c>
      <c r="D107" s="52">
        <v>1</v>
      </c>
      <c r="E107" s="53" t="s">
        <v>19</v>
      </c>
      <c r="F107" s="52" t="s">
        <v>16</v>
      </c>
      <c r="G107" s="53">
        <v>9</v>
      </c>
      <c r="H107" s="54">
        <v>0.41570000000000001</v>
      </c>
      <c r="I107" s="54">
        <v>0.41570000000000001</v>
      </c>
      <c r="J107" s="54">
        <v>0.1686</v>
      </c>
      <c r="K107" s="54">
        <v>0</v>
      </c>
      <c r="L107" s="54">
        <f t="shared" si="2"/>
        <v>1</v>
      </c>
      <c r="M107" s="62" t="s">
        <v>74</v>
      </c>
    </row>
    <row r="108" spans="1:13" ht="47.25" customHeight="1" x14ac:dyDescent="0.2">
      <c r="A108" s="86">
        <v>31701</v>
      </c>
      <c r="B108" s="114" t="s">
        <v>103</v>
      </c>
      <c r="C108" s="73">
        <v>12370.585999999999</v>
      </c>
      <c r="D108" s="52">
        <v>1</v>
      </c>
      <c r="E108" s="53" t="s">
        <v>19</v>
      </c>
      <c r="F108" s="52" t="s">
        <v>16</v>
      </c>
      <c r="G108" s="53">
        <v>9</v>
      </c>
      <c r="H108" s="54">
        <v>0.23050000000000001</v>
      </c>
      <c r="I108" s="54">
        <v>0.25459999999999999</v>
      </c>
      <c r="J108" s="54">
        <v>0.26029999999999998</v>
      </c>
      <c r="K108" s="54">
        <v>0.25459999999999999</v>
      </c>
      <c r="L108" s="54">
        <f t="shared" si="2"/>
        <v>1</v>
      </c>
      <c r="M108" s="62" t="s">
        <v>74</v>
      </c>
    </row>
    <row r="109" spans="1:13" ht="30" customHeight="1" x14ac:dyDescent="0.2">
      <c r="A109" s="86">
        <v>31801</v>
      </c>
      <c r="B109" s="51" t="s">
        <v>37</v>
      </c>
      <c r="C109" s="73">
        <v>927.79399999999998</v>
      </c>
      <c r="D109" s="52">
        <v>1</v>
      </c>
      <c r="E109" s="53" t="s">
        <v>19</v>
      </c>
      <c r="F109" s="52" t="s">
        <v>16</v>
      </c>
      <c r="G109" s="53">
        <v>9</v>
      </c>
      <c r="H109" s="54">
        <v>0.48499999999999999</v>
      </c>
      <c r="I109" s="54">
        <v>0.48499999999999999</v>
      </c>
      <c r="J109" s="54">
        <v>0.03</v>
      </c>
      <c r="K109" s="54">
        <v>0</v>
      </c>
      <c r="L109" s="54">
        <f t="shared" si="2"/>
        <v>1</v>
      </c>
      <c r="M109" s="62" t="s">
        <v>74</v>
      </c>
    </row>
    <row r="110" spans="1:13" ht="30" customHeight="1" x14ac:dyDescent="0.2">
      <c r="A110" s="86">
        <v>31902</v>
      </c>
      <c r="B110" s="51" t="s">
        <v>59</v>
      </c>
      <c r="C110" s="73">
        <v>1.0309999999999999</v>
      </c>
      <c r="D110" s="52">
        <v>1</v>
      </c>
      <c r="E110" s="53" t="s">
        <v>19</v>
      </c>
      <c r="F110" s="52" t="s">
        <v>16</v>
      </c>
      <c r="G110" s="53">
        <v>9</v>
      </c>
      <c r="H110" s="54">
        <v>0</v>
      </c>
      <c r="I110" s="134">
        <v>1</v>
      </c>
      <c r="J110" s="134">
        <v>0</v>
      </c>
      <c r="K110" s="134">
        <v>0</v>
      </c>
      <c r="L110" s="54">
        <f t="shared" si="2"/>
        <v>1</v>
      </c>
      <c r="M110" s="62" t="s">
        <v>75</v>
      </c>
    </row>
    <row r="111" spans="1:13" ht="30" customHeight="1" x14ac:dyDescent="0.2">
      <c r="A111" s="86">
        <v>31904</v>
      </c>
      <c r="B111" s="114" t="s">
        <v>107</v>
      </c>
      <c r="C111" s="73">
        <v>1.0309999999999999</v>
      </c>
      <c r="D111" s="52">
        <v>1</v>
      </c>
      <c r="E111" s="53" t="s">
        <v>19</v>
      </c>
      <c r="F111" s="52" t="s">
        <v>16</v>
      </c>
      <c r="G111" s="53">
        <v>9</v>
      </c>
      <c r="H111" s="54">
        <v>0</v>
      </c>
      <c r="I111" s="134">
        <v>1</v>
      </c>
      <c r="J111" s="134">
        <v>0</v>
      </c>
      <c r="K111" s="134">
        <v>0</v>
      </c>
      <c r="L111" s="54">
        <f t="shared" si="2"/>
        <v>1</v>
      </c>
      <c r="M111" s="62" t="s">
        <v>75</v>
      </c>
    </row>
    <row r="112" spans="1:13" ht="30" customHeight="1" x14ac:dyDescent="0.2">
      <c r="A112" s="86">
        <v>32301</v>
      </c>
      <c r="B112" s="51" t="s">
        <v>70</v>
      </c>
      <c r="C112" s="73">
        <v>15684.124</v>
      </c>
      <c r="D112" s="52">
        <v>1</v>
      </c>
      <c r="E112" s="53" t="s">
        <v>19</v>
      </c>
      <c r="F112" s="52" t="s">
        <v>16</v>
      </c>
      <c r="G112" s="53">
        <v>9</v>
      </c>
      <c r="H112" s="54">
        <v>0.255</v>
      </c>
      <c r="I112" s="54">
        <v>0.25509999999999999</v>
      </c>
      <c r="J112" s="54">
        <v>0.25509999999999999</v>
      </c>
      <c r="K112" s="54">
        <v>0.23480000000000001</v>
      </c>
      <c r="L112" s="54">
        <f t="shared" si="2"/>
        <v>1</v>
      </c>
      <c r="M112" s="62" t="s">
        <v>75</v>
      </c>
    </row>
    <row r="113" spans="1:13" ht="30" customHeight="1" x14ac:dyDescent="0.2">
      <c r="A113" s="86">
        <v>32302</v>
      </c>
      <c r="B113" s="51" t="s">
        <v>96</v>
      </c>
      <c r="C113" s="73">
        <v>1.0309999999999999</v>
      </c>
      <c r="D113" s="52">
        <v>1</v>
      </c>
      <c r="E113" s="53" t="s">
        <v>19</v>
      </c>
      <c r="F113" s="52" t="s">
        <v>16</v>
      </c>
      <c r="G113" s="53">
        <v>9</v>
      </c>
      <c r="H113" s="54">
        <v>0</v>
      </c>
      <c r="I113" s="54">
        <v>1</v>
      </c>
      <c r="J113" s="54">
        <v>0</v>
      </c>
      <c r="K113" s="54">
        <v>0</v>
      </c>
      <c r="L113" s="54">
        <f t="shared" si="2"/>
        <v>1</v>
      </c>
      <c r="M113" s="62" t="s">
        <v>75</v>
      </c>
    </row>
    <row r="114" spans="1:13" ht="30" customHeight="1" x14ac:dyDescent="0.2">
      <c r="A114" s="86">
        <v>32303</v>
      </c>
      <c r="B114" s="51" t="s">
        <v>108</v>
      </c>
      <c r="C114" s="73">
        <v>185.559</v>
      </c>
      <c r="D114" s="52">
        <v>1</v>
      </c>
      <c r="E114" s="53" t="s">
        <v>19</v>
      </c>
      <c r="F114" s="52" t="s">
        <v>16</v>
      </c>
      <c r="G114" s="53">
        <v>9</v>
      </c>
      <c r="H114" s="54">
        <v>1</v>
      </c>
      <c r="I114" s="54">
        <v>0</v>
      </c>
      <c r="J114" s="54">
        <v>0</v>
      </c>
      <c r="K114" s="54">
        <v>0</v>
      </c>
      <c r="L114" s="54">
        <f t="shared" si="2"/>
        <v>1</v>
      </c>
      <c r="M114" s="62" t="s">
        <v>75</v>
      </c>
    </row>
    <row r="115" spans="1:13" ht="54" customHeight="1" x14ac:dyDescent="0.2">
      <c r="A115" s="86">
        <v>32503</v>
      </c>
      <c r="B115" s="114" t="s">
        <v>97</v>
      </c>
      <c r="C115" s="73">
        <v>618.529</v>
      </c>
      <c r="D115" s="52">
        <v>1</v>
      </c>
      <c r="E115" s="53" t="s">
        <v>19</v>
      </c>
      <c r="F115" s="52" t="s">
        <v>16</v>
      </c>
      <c r="G115" s="53">
        <v>9</v>
      </c>
      <c r="H115" s="54">
        <v>0.27250000000000002</v>
      </c>
      <c r="I115" s="54">
        <v>0.24249999999999999</v>
      </c>
      <c r="J115" s="54">
        <v>0.24249999999999999</v>
      </c>
      <c r="K115" s="54">
        <v>0.24249999999999999</v>
      </c>
      <c r="L115" s="54">
        <f t="shared" si="2"/>
        <v>1</v>
      </c>
      <c r="M115" s="62" t="s">
        <v>75</v>
      </c>
    </row>
    <row r="116" spans="1:13" ht="30" customHeight="1" x14ac:dyDescent="0.2">
      <c r="A116" s="86">
        <v>32701</v>
      </c>
      <c r="B116" s="51" t="s">
        <v>98</v>
      </c>
      <c r="C116" s="73">
        <v>1.0309999999999999</v>
      </c>
      <c r="D116" s="52">
        <v>1</v>
      </c>
      <c r="E116" s="53" t="s">
        <v>19</v>
      </c>
      <c r="F116" s="52" t="s">
        <v>16</v>
      </c>
      <c r="G116" s="53">
        <v>9</v>
      </c>
      <c r="H116" s="54">
        <v>1</v>
      </c>
      <c r="I116" s="54">
        <v>0</v>
      </c>
      <c r="J116" s="54">
        <v>0</v>
      </c>
      <c r="K116" s="54">
        <v>0</v>
      </c>
      <c r="L116" s="54">
        <f t="shared" si="2"/>
        <v>1</v>
      </c>
      <c r="M116" s="62" t="s">
        <v>75</v>
      </c>
    </row>
    <row r="117" spans="1:13" ht="30" customHeight="1" x14ac:dyDescent="0.2">
      <c r="A117" s="86">
        <v>33104</v>
      </c>
      <c r="B117" s="51" t="s">
        <v>99</v>
      </c>
      <c r="C117" s="73">
        <v>247.41200000000001</v>
      </c>
      <c r="D117" s="52">
        <v>1</v>
      </c>
      <c r="E117" s="53" t="s">
        <v>19</v>
      </c>
      <c r="F117" s="52" t="s">
        <v>16</v>
      </c>
      <c r="G117" s="53">
        <v>9</v>
      </c>
      <c r="H117" s="54">
        <v>0.2074</v>
      </c>
      <c r="I117" s="54">
        <v>0.24690000000000001</v>
      </c>
      <c r="J117" s="54">
        <v>0.27889999999999998</v>
      </c>
      <c r="K117" s="54">
        <v>0.26679999999999998</v>
      </c>
      <c r="L117" s="54">
        <f t="shared" si="2"/>
        <v>1</v>
      </c>
      <c r="M117" s="62" t="s">
        <v>74</v>
      </c>
    </row>
    <row r="118" spans="1:13" ht="33.75" customHeight="1" x14ac:dyDescent="0.2">
      <c r="A118" s="86">
        <v>33105</v>
      </c>
      <c r="B118" s="114" t="s">
        <v>109</v>
      </c>
      <c r="C118" s="73">
        <v>183.03399999999999</v>
      </c>
      <c r="D118" s="52">
        <v>1</v>
      </c>
      <c r="E118" s="53" t="s">
        <v>19</v>
      </c>
      <c r="F118" s="52" t="s">
        <v>16</v>
      </c>
      <c r="G118" s="53">
        <v>9</v>
      </c>
      <c r="H118" s="54">
        <v>0</v>
      </c>
      <c r="I118" s="54">
        <v>0.30149999999999999</v>
      </c>
      <c r="J118" s="54">
        <v>0.62849999999999995</v>
      </c>
      <c r="K118" s="54">
        <v>0</v>
      </c>
      <c r="L118" s="54">
        <f t="shared" si="2"/>
        <v>0.92999999999999994</v>
      </c>
      <c r="M118" s="62" t="s">
        <v>75</v>
      </c>
    </row>
    <row r="119" spans="1:13" ht="30" customHeight="1" x14ac:dyDescent="0.2">
      <c r="A119" s="86">
        <v>33301</v>
      </c>
      <c r="B119" s="51" t="s">
        <v>100</v>
      </c>
      <c r="C119" s="73">
        <v>149.477</v>
      </c>
      <c r="D119" s="52">
        <v>1</v>
      </c>
      <c r="E119" s="53" t="s">
        <v>19</v>
      </c>
      <c r="F119" s="52" t="s">
        <v>16</v>
      </c>
      <c r="G119" s="53">
        <v>9</v>
      </c>
      <c r="H119" s="54">
        <v>1</v>
      </c>
      <c r="I119" s="54">
        <v>0</v>
      </c>
      <c r="J119" s="54">
        <v>0</v>
      </c>
      <c r="K119" s="54">
        <v>0</v>
      </c>
      <c r="L119" s="54">
        <f t="shared" si="2"/>
        <v>1</v>
      </c>
      <c r="M119" s="62" t="s">
        <v>75</v>
      </c>
    </row>
    <row r="120" spans="1:13" ht="30" customHeight="1" x14ac:dyDescent="0.2">
      <c r="A120" s="86">
        <v>33303</v>
      </c>
      <c r="B120" s="51" t="s">
        <v>110</v>
      </c>
      <c r="C120" s="73">
        <v>10.308999999999999</v>
      </c>
      <c r="D120" s="52">
        <v>1</v>
      </c>
      <c r="E120" s="53" t="s">
        <v>19</v>
      </c>
      <c r="F120" s="52" t="s">
        <v>16</v>
      </c>
      <c r="G120" s="53">
        <v>9</v>
      </c>
      <c r="H120" s="54">
        <v>0</v>
      </c>
      <c r="I120" s="134">
        <v>1</v>
      </c>
      <c r="J120" s="134">
        <v>0</v>
      </c>
      <c r="K120" s="134">
        <v>0</v>
      </c>
      <c r="L120" s="54">
        <f t="shared" si="2"/>
        <v>1</v>
      </c>
      <c r="M120" s="62" t="s">
        <v>75</v>
      </c>
    </row>
    <row r="121" spans="1:13" ht="30" customHeight="1" x14ac:dyDescent="0.2">
      <c r="A121" s="86">
        <v>33304</v>
      </c>
      <c r="B121" s="114" t="s">
        <v>111</v>
      </c>
      <c r="C121" s="73">
        <v>4279.9059999999999</v>
      </c>
      <c r="D121" s="52">
        <v>1</v>
      </c>
      <c r="E121" s="53" t="s">
        <v>19</v>
      </c>
      <c r="F121" s="52" t="s">
        <v>16</v>
      </c>
      <c r="G121" s="53">
        <v>9</v>
      </c>
      <c r="H121" s="54">
        <v>0.25509999999999999</v>
      </c>
      <c r="I121" s="134">
        <v>0.25509999999999999</v>
      </c>
      <c r="J121" s="134">
        <v>0.25359999999999999</v>
      </c>
      <c r="K121" s="134">
        <v>0.23619999999999999</v>
      </c>
      <c r="L121" s="54">
        <f t="shared" si="2"/>
        <v>1</v>
      </c>
      <c r="M121" s="62" t="s">
        <v>74</v>
      </c>
    </row>
    <row r="122" spans="1:13" ht="30" customHeight="1" x14ac:dyDescent="0.2">
      <c r="A122" s="86">
        <v>33401</v>
      </c>
      <c r="B122" s="51" t="s">
        <v>101</v>
      </c>
      <c r="C122" s="73">
        <v>10.308999999999999</v>
      </c>
      <c r="D122" s="52">
        <v>1</v>
      </c>
      <c r="E122" s="53" t="s">
        <v>19</v>
      </c>
      <c r="F122" s="52" t="s">
        <v>16</v>
      </c>
      <c r="G122" s="53">
        <v>9</v>
      </c>
      <c r="H122" s="54">
        <v>0</v>
      </c>
      <c r="I122" s="134">
        <v>1</v>
      </c>
      <c r="J122" s="134">
        <v>0</v>
      </c>
      <c r="K122" s="134">
        <v>0</v>
      </c>
      <c r="L122" s="54">
        <f t="shared" si="2"/>
        <v>1</v>
      </c>
      <c r="M122" s="62" t="s">
        <v>75</v>
      </c>
    </row>
    <row r="123" spans="1:13" ht="30" customHeight="1" x14ac:dyDescent="0.2">
      <c r="A123" s="86">
        <v>33501</v>
      </c>
      <c r="B123" s="51" t="s">
        <v>71</v>
      </c>
      <c r="C123" s="73">
        <v>103.08799999999999</v>
      </c>
      <c r="D123" s="52">
        <v>1</v>
      </c>
      <c r="E123" s="53" t="s">
        <v>19</v>
      </c>
      <c r="F123" s="52" t="s">
        <v>16</v>
      </c>
      <c r="G123" s="53">
        <v>9</v>
      </c>
      <c r="H123" s="54">
        <v>1</v>
      </c>
      <c r="I123" s="134">
        <v>0</v>
      </c>
      <c r="J123" s="134">
        <v>0</v>
      </c>
      <c r="K123" s="134">
        <v>0</v>
      </c>
      <c r="L123" s="54">
        <f t="shared" si="2"/>
        <v>1</v>
      </c>
      <c r="M123" s="62" t="s">
        <v>75</v>
      </c>
    </row>
    <row r="124" spans="1:13" ht="30" customHeight="1" x14ac:dyDescent="0.2">
      <c r="A124" s="86">
        <v>33601</v>
      </c>
      <c r="B124" s="51" t="s">
        <v>112</v>
      </c>
      <c r="C124" s="73">
        <v>10.308999999999999</v>
      </c>
      <c r="D124" s="52">
        <v>1</v>
      </c>
      <c r="E124" s="53" t="s">
        <v>19</v>
      </c>
      <c r="F124" s="52" t="s">
        <v>16</v>
      </c>
      <c r="G124" s="53">
        <v>9</v>
      </c>
      <c r="H124" s="54">
        <v>1</v>
      </c>
      <c r="I124" s="134">
        <v>0</v>
      </c>
      <c r="J124" s="134">
        <v>0</v>
      </c>
      <c r="K124" s="134">
        <v>0</v>
      </c>
      <c r="L124" s="54">
        <f t="shared" si="2"/>
        <v>1</v>
      </c>
      <c r="M124" s="62" t="s">
        <v>75</v>
      </c>
    </row>
    <row r="125" spans="1:13" ht="30" customHeight="1" x14ac:dyDescent="0.2">
      <c r="A125" s="86">
        <v>33602</v>
      </c>
      <c r="B125" s="51" t="s">
        <v>76</v>
      </c>
      <c r="C125" s="73">
        <v>809.75800000000004</v>
      </c>
      <c r="D125" s="52">
        <v>1</v>
      </c>
      <c r="E125" s="53" t="s">
        <v>19</v>
      </c>
      <c r="F125" s="52" t="s">
        <v>16</v>
      </c>
      <c r="G125" s="53">
        <v>9</v>
      </c>
      <c r="H125" s="54">
        <v>0.63290000000000002</v>
      </c>
      <c r="I125" s="54">
        <v>0.1074</v>
      </c>
      <c r="J125" s="54">
        <v>0.1074</v>
      </c>
      <c r="K125" s="54">
        <v>0.15229999999999999</v>
      </c>
      <c r="L125" s="54">
        <f t="shared" si="2"/>
        <v>0.99999999999999989</v>
      </c>
      <c r="M125" s="62" t="s">
        <v>75</v>
      </c>
    </row>
    <row r="126" spans="1:13" ht="30" customHeight="1" x14ac:dyDescent="0.2">
      <c r="A126" s="86">
        <v>33603</v>
      </c>
      <c r="B126" s="51" t="s">
        <v>39</v>
      </c>
      <c r="C126" s="73">
        <v>103.08799999999999</v>
      </c>
      <c r="D126" s="52">
        <v>1</v>
      </c>
      <c r="E126" s="53" t="s">
        <v>19</v>
      </c>
      <c r="F126" s="52" t="s">
        <v>16</v>
      </c>
      <c r="G126" s="53">
        <v>9</v>
      </c>
      <c r="H126" s="54">
        <v>0.48499999999999999</v>
      </c>
      <c r="I126" s="134">
        <v>0.46650000000000003</v>
      </c>
      <c r="J126" s="134">
        <v>4.8500000000000001E-2</v>
      </c>
      <c r="K126" s="134">
        <v>0</v>
      </c>
      <c r="L126" s="54">
        <f t="shared" si="2"/>
        <v>1</v>
      </c>
      <c r="M126" s="62" t="s">
        <v>74</v>
      </c>
    </row>
    <row r="127" spans="1:13" ht="30" customHeight="1" x14ac:dyDescent="0.2">
      <c r="A127" s="86">
        <v>33604</v>
      </c>
      <c r="B127" s="135" t="s">
        <v>40</v>
      </c>
      <c r="C127" s="73">
        <v>721.61699999999996</v>
      </c>
      <c r="D127" s="52">
        <v>1</v>
      </c>
      <c r="E127" s="53" t="s">
        <v>19</v>
      </c>
      <c r="F127" s="52" t="s">
        <v>16</v>
      </c>
      <c r="G127" s="53">
        <v>9</v>
      </c>
      <c r="H127" s="54">
        <v>0.13719999999999999</v>
      </c>
      <c r="I127" s="54">
        <v>0.29210000000000003</v>
      </c>
      <c r="J127" s="54">
        <v>0.29239999999999999</v>
      </c>
      <c r="K127" s="54">
        <v>0.27829999999999999</v>
      </c>
      <c r="L127" s="54">
        <f t="shared" si="2"/>
        <v>1</v>
      </c>
      <c r="M127" s="62" t="s">
        <v>74</v>
      </c>
    </row>
    <row r="128" spans="1:13" ht="30" customHeight="1" x14ac:dyDescent="0.2">
      <c r="A128" s="86">
        <v>33605</v>
      </c>
      <c r="B128" s="51" t="s">
        <v>84</v>
      </c>
      <c r="C128" s="73">
        <v>309.26400000000001</v>
      </c>
      <c r="D128" s="52">
        <v>1</v>
      </c>
      <c r="E128" s="53" t="s">
        <v>19</v>
      </c>
      <c r="F128" s="52" t="s">
        <v>16</v>
      </c>
      <c r="G128" s="53">
        <v>9</v>
      </c>
      <c r="H128" s="54">
        <v>0.97</v>
      </c>
      <c r="I128" s="54">
        <v>0.03</v>
      </c>
      <c r="J128" s="134">
        <v>0</v>
      </c>
      <c r="K128" s="134">
        <v>0</v>
      </c>
      <c r="L128" s="54">
        <f t="shared" si="2"/>
        <v>1</v>
      </c>
      <c r="M128" s="62" t="s">
        <v>74</v>
      </c>
    </row>
    <row r="129" spans="1:13" ht="30" customHeight="1" x14ac:dyDescent="0.2">
      <c r="A129" s="86">
        <v>33606</v>
      </c>
      <c r="B129" s="51" t="s">
        <v>113</v>
      </c>
      <c r="C129" s="73">
        <v>1.0309999999999999</v>
      </c>
      <c r="D129" s="52">
        <v>1</v>
      </c>
      <c r="E129" s="53" t="s">
        <v>19</v>
      </c>
      <c r="F129" s="52" t="s">
        <v>16</v>
      </c>
      <c r="G129" s="53">
        <v>9</v>
      </c>
      <c r="H129" s="54">
        <v>1</v>
      </c>
      <c r="I129" s="54">
        <v>0</v>
      </c>
      <c r="J129" s="134">
        <v>0</v>
      </c>
      <c r="K129" s="134">
        <v>0</v>
      </c>
      <c r="L129" s="54">
        <f t="shared" si="2"/>
        <v>1</v>
      </c>
      <c r="M129" s="62" t="s">
        <v>75</v>
      </c>
    </row>
    <row r="130" spans="1:13" ht="30" customHeight="1" x14ac:dyDescent="0.2">
      <c r="A130" s="86">
        <v>33801</v>
      </c>
      <c r="B130" s="51" t="s">
        <v>20</v>
      </c>
      <c r="C130" s="73">
        <v>4700.8230000000003</v>
      </c>
      <c r="D130" s="52">
        <v>1</v>
      </c>
      <c r="E130" s="53" t="s">
        <v>19</v>
      </c>
      <c r="F130" s="52" t="s">
        <v>16</v>
      </c>
      <c r="G130" s="53">
        <v>9</v>
      </c>
      <c r="H130" s="54">
        <v>0.27079999999999999</v>
      </c>
      <c r="I130" s="54">
        <v>0.27079999999999999</v>
      </c>
      <c r="J130" s="54">
        <v>0.27079999999999999</v>
      </c>
      <c r="K130" s="54">
        <v>0.18759999999999999</v>
      </c>
      <c r="L130" s="54">
        <f t="shared" si="2"/>
        <v>1</v>
      </c>
      <c r="M130" s="62" t="s">
        <v>75</v>
      </c>
    </row>
    <row r="131" spans="1:13" ht="30" customHeight="1" x14ac:dyDescent="0.2">
      <c r="A131" s="86">
        <v>33903</v>
      </c>
      <c r="B131" s="51" t="s">
        <v>114</v>
      </c>
      <c r="C131" s="73">
        <v>10.308999999999999</v>
      </c>
      <c r="D131" s="52">
        <v>1</v>
      </c>
      <c r="E131" s="52" t="s">
        <v>19</v>
      </c>
      <c r="F131" s="52" t="s">
        <v>16</v>
      </c>
      <c r="G131" s="52">
        <v>9</v>
      </c>
      <c r="H131" s="54">
        <v>0.03</v>
      </c>
      <c r="I131" s="54">
        <v>0.48499999999999999</v>
      </c>
      <c r="J131" s="54">
        <v>0.48499999999999999</v>
      </c>
      <c r="K131" s="54">
        <v>0</v>
      </c>
      <c r="L131" s="54">
        <f t="shared" si="2"/>
        <v>1</v>
      </c>
      <c r="M131" s="62" t="s">
        <v>75</v>
      </c>
    </row>
    <row r="132" spans="1:13" ht="30" customHeight="1" x14ac:dyDescent="0.2">
      <c r="A132" s="86">
        <v>34501</v>
      </c>
      <c r="B132" s="65" t="s">
        <v>41</v>
      </c>
      <c r="C132" s="73">
        <v>4592.4530000000004</v>
      </c>
      <c r="D132" s="66">
        <v>1</v>
      </c>
      <c r="E132" s="52" t="s">
        <v>19</v>
      </c>
      <c r="F132" s="52" t="s">
        <v>16</v>
      </c>
      <c r="G132" s="52">
        <v>9</v>
      </c>
      <c r="H132" s="54">
        <v>0.2596</v>
      </c>
      <c r="I132" s="54">
        <v>0.39190000000000003</v>
      </c>
      <c r="J132" s="54">
        <v>0.34849999999999998</v>
      </c>
      <c r="K132" s="54">
        <v>0</v>
      </c>
      <c r="L132" s="54">
        <f t="shared" si="2"/>
        <v>1</v>
      </c>
      <c r="M132" s="62" t="s">
        <v>74</v>
      </c>
    </row>
    <row r="133" spans="1:13" ht="30" customHeight="1" x14ac:dyDescent="0.2">
      <c r="A133" s="86">
        <v>34601</v>
      </c>
      <c r="B133" s="51" t="s">
        <v>104</v>
      </c>
      <c r="C133" s="73">
        <v>2152.3870000000002</v>
      </c>
      <c r="D133" s="52">
        <v>1</v>
      </c>
      <c r="E133" s="52" t="s">
        <v>19</v>
      </c>
      <c r="F133" s="52" t="s">
        <v>16</v>
      </c>
      <c r="G133" s="52">
        <v>9</v>
      </c>
      <c r="H133" s="54">
        <v>0.2676</v>
      </c>
      <c r="I133" s="54">
        <v>0.2676</v>
      </c>
      <c r="J133" s="54">
        <v>0.2676</v>
      </c>
      <c r="K133" s="54">
        <v>0.19719999999999999</v>
      </c>
      <c r="L133" s="54">
        <f t="shared" si="2"/>
        <v>1</v>
      </c>
      <c r="M133" s="62" t="s">
        <v>75</v>
      </c>
    </row>
    <row r="134" spans="1:13" ht="30" customHeight="1" x14ac:dyDescent="0.2">
      <c r="A134" s="87">
        <v>34701</v>
      </c>
      <c r="B134" s="71" t="s">
        <v>42</v>
      </c>
      <c r="C134" s="74">
        <v>10.308999999999999</v>
      </c>
      <c r="D134" s="79">
        <v>1</v>
      </c>
      <c r="E134" s="82" t="s">
        <v>19</v>
      </c>
      <c r="F134" s="82" t="s">
        <v>16</v>
      </c>
      <c r="G134" s="82">
        <v>9</v>
      </c>
      <c r="H134" s="83">
        <v>1</v>
      </c>
      <c r="I134" s="83">
        <v>0</v>
      </c>
      <c r="J134" s="83">
        <v>0</v>
      </c>
      <c r="K134" s="83">
        <v>0</v>
      </c>
      <c r="L134" s="83">
        <f t="shared" si="2"/>
        <v>1</v>
      </c>
      <c r="M134" s="84" t="s">
        <v>75</v>
      </c>
    </row>
    <row r="135" spans="1:13" ht="30" customHeight="1" x14ac:dyDescent="0.2">
      <c r="A135" s="85">
        <v>35101</v>
      </c>
      <c r="B135" s="70" t="s">
        <v>85</v>
      </c>
      <c r="C135" s="72">
        <v>4897.3710000000001</v>
      </c>
      <c r="D135" s="75">
        <v>1</v>
      </c>
      <c r="E135" s="75" t="s">
        <v>19</v>
      </c>
      <c r="F135" s="75" t="s">
        <v>16</v>
      </c>
      <c r="G135" s="75">
        <v>9</v>
      </c>
      <c r="H135" s="76">
        <v>0.32640000000000002</v>
      </c>
      <c r="I135" s="76">
        <v>0.21440000000000001</v>
      </c>
      <c r="J135" s="76">
        <v>0.24479999999999999</v>
      </c>
      <c r="K135" s="76">
        <v>0.21440000000000001</v>
      </c>
      <c r="L135" s="76">
        <f t="shared" si="2"/>
        <v>1</v>
      </c>
      <c r="M135" s="126" t="s">
        <v>74</v>
      </c>
    </row>
    <row r="136" spans="1:13" ht="30" customHeight="1" x14ac:dyDescent="0.2">
      <c r="A136" s="86">
        <v>35201</v>
      </c>
      <c r="B136" s="51" t="s">
        <v>86</v>
      </c>
      <c r="C136" s="73">
        <v>742.23500000000001</v>
      </c>
      <c r="D136" s="52">
        <v>1</v>
      </c>
      <c r="E136" s="53" t="s">
        <v>19</v>
      </c>
      <c r="F136" s="52" t="s">
        <v>16</v>
      </c>
      <c r="G136" s="53">
        <v>9</v>
      </c>
      <c r="H136" s="54">
        <v>0.24979999999999999</v>
      </c>
      <c r="I136" s="134">
        <v>0.24979999999999999</v>
      </c>
      <c r="J136" s="134">
        <v>0.24979999999999999</v>
      </c>
      <c r="K136" s="134">
        <v>0.25059999999999999</v>
      </c>
      <c r="L136" s="54">
        <f t="shared" si="2"/>
        <v>1</v>
      </c>
      <c r="M136" s="62" t="s">
        <v>74</v>
      </c>
    </row>
    <row r="137" spans="1:13" ht="30" customHeight="1" x14ac:dyDescent="0.2">
      <c r="A137" s="86">
        <v>35301</v>
      </c>
      <c r="B137" s="51" t="s">
        <v>60</v>
      </c>
      <c r="C137" s="73">
        <v>1654.8710000000001</v>
      </c>
      <c r="D137" s="52">
        <v>1</v>
      </c>
      <c r="E137" s="53" t="s">
        <v>19</v>
      </c>
      <c r="F137" s="52" t="s">
        <v>16</v>
      </c>
      <c r="G137" s="53">
        <v>9</v>
      </c>
      <c r="H137" s="54">
        <v>0.46510000000000001</v>
      </c>
      <c r="I137" s="134">
        <v>0.2271</v>
      </c>
      <c r="J137" s="134">
        <v>0.15390000000000001</v>
      </c>
      <c r="K137" s="134">
        <v>0.15390000000000001</v>
      </c>
      <c r="L137" s="54">
        <f t="shared" si="2"/>
        <v>1</v>
      </c>
      <c r="M137" s="62" t="s">
        <v>75</v>
      </c>
    </row>
    <row r="138" spans="1:13" ht="30" customHeight="1" x14ac:dyDescent="0.2">
      <c r="A138" s="86">
        <v>35501</v>
      </c>
      <c r="B138" s="51" t="s">
        <v>43</v>
      </c>
      <c r="C138" s="73">
        <v>750.48099999999999</v>
      </c>
      <c r="D138" s="52">
        <v>1</v>
      </c>
      <c r="E138" s="53" t="s">
        <v>19</v>
      </c>
      <c r="F138" s="52" t="s">
        <v>16</v>
      </c>
      <c r="G138" s="53">
        <v>9</v>
      </c>
      <c r="H138" s="54">
        <v>0.29320000000000002</v>
      </c>
      <c r="I138" s="54">
        <v>0.32879999999999998</v>
      </c>
      <c r="J138" s="54">
        <v>0.3296</v>
      </c>
      <c r="K138" s="54">
        <v>4.8399999999999999E-2</v>
      </c>
      <c r="L138" s="54">
        <f t="shared" si="2"/>
        <v>1</v>
      </c>
      <c r="M138" s="62" t="s">
        <v>74</v>
      </c>
    </row>
    <row r="139" spans="1:13" ht="30" customHeight="1" x14ac:dyDescent="0.2">
      <c r="A139" s="86">
        <v>35701</v>
      </c>
      <c r="B139" s="51" t="s">
        <v>65</v>
      </c>
      <c r="C139" s="73">
        <v>154.63200000000001</v>
      </c>
      <c r="D139" s="52">
        <v>1</v>
      </c>
      <c r="E139" s="52" t="s">
        <v>19</v>
      </c>
      <c r="F139" s="52" t="s">
        <v>16</v>
      </c>
      <c r="G139" s="52">
        <v>9</v>
      </c>
      <c r="H139" s="54">
        <v>0.25869999999999999</v>
      </c>
      <c r="I139" s="54">
        <v>0.224</v>
      </c>
      <c r="J139" s="54">
        <v>0.38800000000000001</v>
      </c>
      <c r="K139" s="54">
        <v>0.1293</v>
      </c>
      <c r="L139" s="54">
        <f t="shared" si="2"/>
        <v>1</v>
      </c>
      <c r="M139" s="62" t="s">
        <v>74</v>
      </c>
    </row>
    <row r="140" spans="1:13" ht="30" customHeight="1" x14ac:dyDescent="0.2">
      <c r="A140" s="86">
        <v>35801</v>
      </c>
      <c r="B140" s="51" t="s">
        <v>87</v>
      </c>
      <c r="C140" s="73">
        <v>3463.7640000000001</v>
      </c>
      <c r="D140" s="52">
        <v>1</v>
      </c>
      <c r="E140" s="52" t="s">
        <v>19</v>
      </c>
      <c r="F140" s="52" t="s">
        <v>16</v>
      </c>
      <c r="G140" s="52">
        <v>9</v>
      </c>
      <c r="H140" s="54">
        <v>0.29039999999999999</v>
      </c>
      <c r="I140" s="54">
        <v>0.34639999999999999</v>
      </c>
      <c r="J140" s="54">
        <v>0.34639999999999999</v>
      </c>
      <c r="K140" s="54">
        <v>1.6799999999999999E-2</v>
      </c>
      <c r="L140" s="54">
        <f t="shared" si="2"/>
        <v>1</v>
      </c>
      <c r="M140" s="62" t="s">
        <v>74</v>
      </c>
    </row>
    <row r="141" spans="1:13" ht="30" customHeight="1" x14ac:dyDescent="0.2">
      <c r="A141" s="86">
        <v>35901</v>
      </c>
      <c r="B141" s="51" t="s">
        <v>88</v>
      </c>
      <c r="C141" s="73">
        <v>92.78</v>
      </c>
      <c r="D141" s="52">
        <v>1</v>
      </c>
      <c r="E141" s="52" t="s">
        <v>19</v>
      </c>
      <c r="F141" s="66" t="s">
        <v>16</v>
      </c>
      <c r="G141" s="52">
        <v>9</v>
      </c>
      <c r="H141" s="54">
        <v>0.23710000000000001</v>
      </c>
      <c r="I141" s="54">
        <v>0.25869999999999999</v>
      </c>
      <c r="J141" s="54">
        <v>0.25869999999999999</v>
      </c>
      <c r="K141" s="54">
        <v>0.2455</v>
      </c>
      <c r="L141" s="54">
        <f t="shared" si="2"/>
        <v>1</v>
      </c>
      <c r="M141" s="62" t="s">
        <v>75</v>
      </c>
    </row>
    <row r="142" spans="1:13" ht="30" customHeight="1" x14ac:dyDescent="0.2">
      <c r="A142" s="86">
        <v>38201</v>
      </c>
      <c r="B142" s="51" t="s">
        <v>35</v>
      </c>
      <c r="C142" s="73">
        <v>546.53899999999999</v>
      </c>
      <c r="D142" s="52">
        <v>1</v>
      </c>
      <c r="E142" s="53" t="s">
        <v>19</v>
      </c>
      <c r="F142" s="52" t="s">
        <v>16</v>
      </c>
      <c r="G142" s="53">
        <v>9</v>
      </c>
      <c r="H142" s="54">
        <v>0</v>
      </c>
      <c r="I142" s="54">
        <v>0.183</v>
      </c>
      <c r="J142" s="54">
        <v>0.3659</v>
      </c>
      <c r="K142" s="54">
        <v>0.4511</v>
      </c>
      <c r="L142" s="54">
        <f t="shared" si="2"/>
        <v>1</v>
      </c>
      <c r="M142" s="62" t="s">
        <v>75</v>
      </c>
    </row>
    <row r="143" spans="1:13" ht="30" customHeight="1" x14ac:dyDescent="0.2">
      <c r="A143" s="86">
        <v>38301</v>
      </c>
      <c r="B143" s="51" t="s">
        <v>102</v>
      </c>
      <c r="C143" s="73">
        <v>3729.3649999999998</v>
      </c>
      <c r="D143" s="52">
        <v>1</v>
      </c>
      <c r="E143" s="53" t="s">
        <v>19</v>
      </c>
      <c r="F143" s="52" t="s">
        <v>16</v>
      </c>
      <c r="G143" s="53">
        <v>9</v>
      </c>
      <c r="H143" s="54">
        <v>0.5363</v>
      </c>
      <c r="I143" s="54">
        <v>0</v>
      </c>
      <c r="J143" s="54">
        <v>0</v>
      </c>
      <c r="K143" s="54">
        <v>0.4637</v>
      </c>
      <c r="L143" s="54">
        <f t="shared" si="2"/>
        <v>1</v>
      </c>
      <c r="M143" s="62" t="s">
        <v>74</v>
      </c>
    </row>
    <row r="144" spans="1:13" ht="27" customHeight="1" thickBot="1" x14ac:dyDescent="0.25">
      <c r="A144" s="129"/>
      <c r="B144" s="130" t="s">
        <v>63</v>
      </c>
      <c r="C144" s="137">
        <f>SUM(C104:C143)</f>
        <v>70266.083000000042</v>
      </c>
      <c r="D144" s="129"/>
      <c r="E144" s="129"/>
      <c r="F144" s="129"/>
      <c r="G144" s="129"/>
      <c r="H144" s="123"/>
      <c r="I144" s="123"/>
      <c r="J144" s="123"/>
      <c r="K144" s="123"/>
      <c r="L144" s="123"/>
      <c r="M144" s="131"/>
    </row>
    <row r="145" spans="1:13" ht="15.75" x14ac:dyDescent="0.2">
      <c r="A145" s="101" t="s">
        <v>66</v>
      </c>
      <c r="B145" s="88"/>
      <c r="C145" s="89"/>
      <c r="D145" s="90"/>
      <c r="E145" s="90"/>
      <c r="F145" s="90"/>
      <c r="G145" s="91" t="s">
        <v>26</v>
      </c>
      <c r="H145" s="91"/>
      <c r="I145" s="92"/>
      <c r="J145" s="22"/>
      <c r="K145" s="21"/>
      <c r="L145" s="118"/>
      <c r="M145" s="119"/>
    </row>
    <row r="146" spans="1:13" ht="15" x14ac:dyDescent="0.2">
      <c r="A146" s="102"/>
      <c r="B146" s="93"/>
      <c r="C146" s="94"/>
      <c r="D146" s="53"/>
      <c r="E146" s="53"/>
      <c r="F146" s="53"/>
      <c r="G146" s="53"/>
      <c r="H146" s="95"/>
      <c r="I146" s="50"/>
      <c r="J146" s="21"/>
      <c r="K146" s="21"/>
      <c r="L146" s="118"/>
      <c r="M146" s="119"/>
    </row>
    <row r="147" spans="1:13" ht="15" x14ac:dyDescent="0.2">
      <c r="A147" s="102"/>
      <c r="B147" s="93"/>
      <c r="C147" s="94"/>
      <c r="D147" s="53"/>
      <c r="E147" s="53"/>
      <c r="F147" s="53"/>
      <c r="G147" s="53"/>
      <c r="H147" s="95"/>
      <c r="I147" s="50"/>
      <c r="J147" s="21"/>
      <c r="K147" s="21"/>
      <c r="L147" s="118"/>
      <c r="M147" s="119"/>
    </row>
    <row r="148" spans="1:13" ht="15" x14ac:dyDescent="0.2">
      <c r="A148" s="102"/>
      <c r="B148" s="93"/>
      <c r="C148" s="94"/>
      <c r="D148" s="53"/>
      <c r="E148" s="53"/>
      <c r="F148" s="53"/>
      <c r="G148" s="53"/>
      <c r="H148" s="95"/>
      <c r="I148" s="50"/>
      <c r="J148" s="21"/>
      <c r="K148" s="21"/>
      <c r="L148" s="118"/>
      <c r="M148" s="119"/>
    </row>
    <row r="149" spans="1:13" ht="15" x14ac:dyDescent="0.2">
      <c r="A149" s="102"/>
      <c r="B149" s="93"/>
      <c r="C149" s="94"/>
      <c r="D149" s="53"/>
      <c r="E149" s="53"/>
      <c r="F149" s="53"/>
      <c r="G149" s="53"/>
      <c r="H149" s="95"/>
      <c r="I149" s="50"/>
      <c r="J149" s="21"/>
      <c r="K149" s="21"/>
      <c r="L149" s="118"/>
      <c r="M149" s="119"/>
    </row>
    <row r="150" spans="1:13" ht="15" x14ac:dyDescent="0.2">
      <c r="A150" s="102"/>
      <c r="B150" s="93"/>
      <c r="C150" s="94"/>
      <c r="D150" s="53"/>
      <c r="E150" s="53"/>
      <c r="F150" s="53"/>
      <c r="G150" s="53"/>
      <c r="H150" s="95"/>
      <c r="I150" s="50"/>
      <c r="J150" s="21"/>
      <c r="K150" s="21"/>
      <c r="L150" s="118"/>
      <c r="M150" s="119"/>
    </row>
    <row r="151" spans="1:13" ht="15.75" x14ac:dyDescent="0.2">
      <c r="A151" s="102"/>
      <c r="B151" s="93"/>
      <c r="C151" s="94"/>
      <c r="D151" s="53"/>
      <c r="E151" s="53"/>
      <c r="F151" s="96"/>
      <c r="G151" s="53"/>
      <c r="H151" s="95"/>
      <c r="I151" s="50"/>
      <c r="J151" s="21"/>
      <c r="K151" s="21"/>
      <c r="L151" s="118"/>
      <c r="M151" s="119"/>
    </row>
    <row r="152" spans="1:13" ht="15.75" x14ac:dyDescent="0.2">
      <c r="A152" s="103" t="s">
        <v>122</v>
      </c>
      <c r="B152" s="93"/>
      <c r="C152" s="94"/>
      <c r="D152" s="53"/>
      <c r="E152" s="53"/>
      <c r="F152" s="96"/>
      <c r="G152" s="96" t="s">
        <v>116</v>
      </c>
      <c r="H152" s="95"/>
      <c r="I152" s="50"/>
      <c r="J152" s="21"/>
      <c r="K152" s="21"/>
      <c r="L152" s="118"/>
      <c r="M152" s="119"/>
    </row>
    <row r="153" spans="1:13" ht="15.75" x14ac:dyDescent="0.2">
      <c r="A153" s="103" t="s">
        <v>36</v>
      </c>
      <c r="B153" s="93"/>
      <c r="C153" s="94"/>
      <c r="D153" s="53"/>
      <c r="E153" s="53"/>
      <c r="F153" s="53"/>
      <c r="G153" s="96" t="s">
        <v>123</v>
      </c>
      <c r="H153" s="95"/>
      <c r="I153" s="50"/>
      <c r="J153" s="21"/>
      <c r="K153" s="21"/>
      <c r="L153" s="118"/>
      <c r="M153" s="119"/>
    </row>
    <row r="154" spans="1:13" ht="15" x14ac:dyDescent="0.2">
      <c r="A154" s="102"/>
      <c r="B154" s="93"/>
      <c r="C154" s="94"/>
      <c r="D154" s="53"/>
      <c r="E154" s="53"/>
      <c r="F154" s="53"/>
      <c r="G154" s="53"/>
      <c r="H154" s="95"/>
      <c r="I154" s="50"/>
      <c r="J154" s="21"/>
      <c r="K154" s="21"/>
      <c r="L154" s="118"/>
      <c r="M154" s="119"/>
    </row>
    <row r="155" spans="1:13" ht="15" x14ac:dyDescent="0.2">
      <c r="A155" s="102"/>
      <c r="B155" s="93"/>
      <c r="C155" s="94"/>
      <c r="D155" s="53"/>
      <c r="E155" s="53"/>
      <c r="F155" s="53"/>
      <c r="G155" s="53"/>
      <c r="H155" s="95"/>
      <c r="I155" s="50"/>
      <c r="J155" s="21"/>
      <c r="K155" s="21"/>
      <c r="L155" s="118"/>
      <c r="M155" s="119"/>
    </row>
    <row r="156" spans="1:13" ht="15" x14ac:dyDescent="0.2">
      <c r="A156" s="102"/>
      <c r="B156" s="93"/>
      <c r="C156" s="94"/>
      <c r="D156" s="53"/>
      <c r="E156" s="53"/>
      <c r="F156" s="53"/>
      <c r="G156" s="53"/>
      <c r="H156" s="95"/>
      <c r="I156" s="50"/>
      <c r="J156" s="21"/>
      <c r="K156" s="21"/>
      <c r="L156" s="118"/>
      <c r="M156" s="119"/>
    </row>
    <row r="157" spans="1:13" ht="15.75" x14ac:dyDescent="0.2">
      <c r="A157" s="104" t="s">
        <v>25</v>
      </c>
      <c r="B157" s="93"/>
      <c r="C157" s="96"/>
      <c r="D157" s="53"/>
      <c r="E157" s="53"/>
      <c r="F157" s="53"/>
      <c r="G157" s="96" t="s">
        <v>27</v>
      </c>
      <c r="H157" s="95"/>
      <c r="I157" s="50"/>
      <c r="J157" s="21"/>
      <c r="K157" s="21"/>
      <c r="L157" s="118"/>
      <c r="M157" s="119"/>
    </row>
    <row r="158" spans="1:13" ht="15" x14ac:dyDescent="0.2">
      <c r="A158" s="102"/>
      <c r="B158" s="93"/>
      <c r="C158" s="94"/>
      <c r="D158" s="53"/>
      <c r="E158" s="53"/>
      <c r="F158" s="53"/>
      <c r="G158" s="94"/>
      <c r="H158" s="95"/>
      <c r="I158" s="50"/>
      <c r="J158" s="21"/>
      <c r="K158" s="21"/>
      <c r="L158" s="118"/>
      <c r="M158" s="119"/>
    </row>
    <row r="159" spans="1:13" ht="15" x14ac:dyDescent="0.2">
      <c r="A159" s="102"/>
      <c r="B159" s="93"/>
      <c r="C159" s="94"/>
      <c r="D159" s="53"/>
      <c r="E159" s="53"/>
      <c r="F159" s="53"/>
      <c r="G159" s="94"/>
      <c r="H159" s="95"/>
      <c r="I159" s="50"/>
      <c r="J159" s="21"/>
      <c r="K159" s="21"/>
      <c r="L159" s="118"/>
      <c r="M159" s="119"/>
    </row>
    <row r="160" spans="1:13" ht="15" x14ac:dyDescent="0.2">
      <c r="A160" s="102"/>
      <c r="B160" s="93"/>
      <c r="C160" s="94"/>
      <c r="D160" s="53"/>
      <c r="E160" s="53"/>
      <c r="F160" s="53"/>
      <c r="G160" s="94"/>
      <c r="H160" s="95"/>
      <c r="I160" s="50"/>
      <c r="J160" s="21"/>
      <c r="K160" s="21"/>
      <c r="L160" s="118"/>
      <c r="M160" s="119"/>
    </row>
    <row r="161" spans="1:13" ht="15" x14ac:dyDescent="0.2">
      <c r="A161" s="102"/>
      <c r="B161" s="93"/>
      <c r="C161" s="94"/>
      <c r="D161" s="53"/>
      <c r="E161" s="53"/>
      <c r="F161" s="53"/>
      <c r="G161" s="94"/>
      <c r="H161" s="95"/>
      <c r="I161" s="50"/>
      <c r="J161" s="21"/>
      <c r="K161" s="21"/>
      <c r="L161" s="118"/>
      <c r="M161" s="119"/>
    </row>
    <row r="162" spans="1:13" ht="15" x14ac:dyDescent="0.2">
      <c r="A162" s="102"/>
      <c r="B162" s="93"/>
      <c r="C162" s="94"/>
      <c r="D162" s="53"/>
      <c r="E162" s="53"/>
      <c r="F162" s="53"/>
      <c r="G162" s="94"/>
      <c r="H162" s="95"/>
      <c r="I162" s="50"/>
      <c r="J162" s="21"/>
      <c r="K162" s="21"/>
      <c r="L162" s="118"/>
      <c r="M162" s="119"/>
    </row>
    <row r="163" spans="1:13" ht="15.75" x14ac:dyDescent="0.2">
      <c r="A163" s="104" t="s">
        <v>34</v>
      </c>
      <c r="B163" s="53"/>
      <c r="C163" s="96"/>
      <c r="D163" s="53"/>
      <c r="E163" s="53"/>
      <c r="F163" s="53"/>
      <c r="G163" s="96" t="s">
        <v>124</v>
      </c>
      <c r="H163" s="97"/>
      <c r="I163" s="50"/>
      <c r="J163" s="21"/>
      <c r="K163" s="21"/>
      <c r="L163" s="118"/>
      <c r="M163" s="119"/>
    </row>
    <row r="164" spans="1:13" ht="16.5" thickBot="1" x14ac:dyDescent="0.25">
      <c r="A164" s="105" t="s">
        <v>28</v>
      </c>
      <c r="B164" s="67"/>
      <c r="C164" s="98"/>
      <c r="D164" s="67"/>
      <c r="E164" s="67"/>
      <c r="F164" s="67"/>
      <c r="G164" s="98" t="s">
        <v>119</v>
      </c>
      <c r="H164" s="99"/>
      <c r="I164" s="100"/>
      <c r="J164" s="23"/>
      <c r="K164" s="23"/>
      <c r="L164" s="120"/>
      <c r="M164" s="121"/>
    </row>
    <row r="165" spans="1:13" ht="15" x14ac:dyDescent="0.2">
      <c r="A165" s="113"/>
      <c r="B165" s="58"/>
      <c r="C165" s="59"/>
      <c r="D165" s="58"/>
      <c r="E165" s="58"/>
      <c r="F165" s="58"/>
      <c r="G165" s="59"/>
      <c r="H165" s="60"/>
      <c r="I165" s="17"/>
      <c r="J165" s="15"/>
      <c r="K165" s="15"/>
      <c r="L165" s="25"/>
      <c r="M165" s="40"/>
    </row>
    <row r="166" spans="1:13" ht="15" x14ac:dyDescent="0.2">
      <c r="A166" s="113"/>
      <c r="B166" s="58"/>
      <c r="C166" s="59"/>
      <c r="D166" s="58"/>
      <c r="E166" s="58"/>
      <c r="F166" s="58"/>
      <c r="G166" s="59"/>
      <c r="H166" s="60"/>
      <c r="I166" s="17"/>
      <c r="J166" s="15"/>
      <c r="K166" s="15"/>
      <c r="L166" s="25"/>
      <c r="M166" s="40"/>
    </row>
    <row r="167" spans="1:13" ht="15" x14ac:dyDescent="0.2">
      <c r="A167" s="113"/>
      <c r="B167" s="58"/>
      <c r="C167" s="59"/>
      <c r="D167" s="58"/>
      <c r="E167" s="58"/>
      <c r="F167" s="58"/>
      <c r="G167" s="59"/>
      <c r="H167" s="60"/>
      <c r="I167" s="17"/>
      <c r="J167" s="15"/>
      <c r="K167" s="15"/>
      <c r="L167" s="25"/>
      <c r="M167" s="40"/>
    </row>
    <row r="168" spans="1:13" ht="15" x14ac:dyDescent="0.2">
      <c r="A168" s="113"/>
      <c r="B168" s="58"/>
      <c r="C168" s="59"/>
      <c r="D168" s="58"/>
      <c r="E168" s="58"/>
      <c r="F168" s="58"/>
      <c r="G168" s="59"/>
      <c r="H168" s="60"/>
      <c r="I168" s="17"/>
      <c r="J168" s="15"/>
      <c r="K168" s="15"/>
      <c r="L168" s="25"/>
      <c r="M168" s="40"/>
    </row>
    <row r="169" spans="1:13" ht="15" x14ac:dyDescent="0.2">
      <c r="A169" s="113"/>
      <c r="B169" s="58"/>
      <c r="C169" s="59"/>
      <c r="D169" s="58"/>
      <c r="E169" s="58"/>
      <c r="F169" s="58"/>
      <c r="G169" s="59"/>
      <c r="H169" s="60"/>
      <c r="I169" s="17"/>
      <c r="J169" s="15"/>
      <c r="K169" s="15"/>
      <c r="L169" s="25"/>
      <c r="M169" s="40"/>
    </row>
    <row r="170" spans="1:13" ht="15" x14ac:dyDescent="0.2">
      <c r="A170" s="113"/>
      <c r="B170" s="58"/>
      <c r="C170" s="59"/>
      <c r="D170" s="58"/>
      <c r="E170" s="58"/>
      <c r="F170" s="58"/>
      <c r="G170" s="59"/>
      <c r="H170" s="60"/>
      <c r="I170" s="17"/>
      <c r="J170" s="15"/>
      <c r="K170" s="15"/>
      <c r="L170" s="25"/>
      <c r="M170" s="40"/>
    </row>
    <row r="171" spans="1:13" ht="15" x14ac:dyDescent="0.2">
      <c r="A171" s="113"/>
      <c r="B171" s="58"/>
      <c r="C171" s="59"/>
      <c r="D171" s="58"/>
      <c r="E171" s="58"/>
      <c r="F171" s="58"/>
      <c r="G171" s="59"/>
      <c r="H171" s="60"/>
      <c r="I171" s="17"/>
      <c r="J171" s="15"/>
      <c r="K171" s="15"/>
      <c r="L171" s="25"/>
      <c r="M171" s="40"/>
    </row>
    <row r="172" spans="1:13" ht="15" x14ac:dyDescent="0.2">
      <c r="A172" s="113"/>
      <c r="B172" s="58"/>
      <c r="C172" s="59"/>
      <c r="D172" s="58"/>
      <c r="E172" s="58"/>
      <c r="F172" s="58"/>
      <c r="G172" s="59"/>
      <c r="H172" s="60"/>
      <c r="I172" s="17"/>
      <c r="J172" s="15"/>
      <c r="K172" s="15"/>
      <c r="L172" s="25"/>
      <c r="M172" s="40"/>
    </row>
    <row r="173" spans="1:13" ht="15" x14ac:dyDescent="0.2">
      <c r="A173" s="113"/>
      <c r="B173" s="58"/>
      <c r="C173" s="59"/>
      <c r="D173" s="58"/>
      <c r="E173" s="58"/>
      <c r="F173" s="58"/>
      <c r="G173" s="59"/>
      <c r="H173" s="60"/>
      <c r="I173" s="17"/>
      <c r="J173" s="15"/>
      <c r="K173" s="15"/>
      <c r="L173" s="25"/>
      <c r="M173" s="40"/>
    </row>
    <row r="174" spans="1:13" ht="15" x14ac:dyDescent="0.2">
      <c r="A174" s="113"/>
      <c r="B174" s="58"/>
      <c r="C174" s="59"/>
      <c r="D174" s="58"/>
      <c r="E174" s="58"/>
      <c r="F174" s="58"/>
      <c r="G174" s="59"/>
      <c r="H174" s="60"/>
      <c r="I174" s="17"/>
      <c r="J174" s="15"/>
      <c r="K174" s="15"/>
      <c r="L174" s="25"/>
      <c r="M174" s="40"/>
    </row>
    <row r="175" spans="1:13" ht="15" x14ac:dyDescent="0.2">
      <c r="A175" s="113"/>
      <c r="B175" s="58"/>
      <c r="C175" s="59"/>
      <c r="D175" s="58"/>
      <c r="E175" s="58"/>
      <c r="F175" s="58"/>
      <c r="G175" s="59"/>
      <c r="H175" s="60"/>
      <c r="I175" s="17"/>
      <c r="J175" s="15"/>
      <c r="K175" s="15"/>
      <c r="L175" s="25"/>
      <c r="M175" s="40"/>
    </row>
    <row r="176" spans="1:13" ht="15" x14ac:dyDescent="0.2">
      <c r="A176" s="113"/>
      <c r="B176" s="58"/>
      <c r="C176" s="59"/>
      <c r="D176" s="58"/>
      <c r="E176" s="58"/>
      <c r="F176" s="58"/>
      <c r="G176" s="59"/>
      <c r="H176" s="60"/>
      <c r="I176" s="17"/>
      <c r="J176" s="15"/>
      <c r="K176" s="15"/>
      <c r="L176" s="25"/>
      <c r="M176" s="40"/>
    </row>
    <row r="177" spans="1:13" ht="15" x14ac:dyDescent="0.2">
      <c r="A177" s="113"/>
      <c r="B177" s="58"/>
      <c r="C177" s="59"/>
      <c r="D177" s="58"/>
      <c r="E177" s="58"/>
      <c r="F177" s="58"/>
      <c r="G177" s="59"/>
      <c r="H177" s="60"/>
      <c r="I177" s="17"/>
      <c r="J177" s="15"/>
      <c r="K177" s="15"/>
      <c r="L177" s="25"/>
      <c r="M177" s="40"/>
    </row>
    <row r="178" spans="1:13" ht="15" x14ac:dyDescent="0.2">
      <c r="A178" s="113"/>
      <c r="B178" s="58"/>
      <c r="C178" s="59"/>
      <c r="D178" s="58"/>
      <c r="E178" s="58"/>
      <c r="F178" s="58"/>
      <c r="G178" s="59"/>
      <c r="H178" s="60"/>
      <c r="I178" s="17"/>
      <c r="J178" s="15"/>
      <c r="K178" s="15"/>
      <c r="L178" s="25"/>
      <c r="M178" s="40"/>
    </row>
    <row r="179" spans="1:13" ht="15" x14ac:dyDescent="0.2">
      <c r="A179" s="113"/>
      <c r="B179" s="58"/>
      <c r="C179" s="59"/>
      <c r="D179" s="58"/>
      <c r="E179" s="58"/>
      <c r="F179" s="58"/>
      <c r="G179" s="59"/>
      <c r="H179" s="60"/>
      <c r="I179" s="17"/>
      <c r="J179" s="15"/>
      <c r="K179" s="15"/>
      <c r="L179" s="25"/>
      <c r="M179" s="40"/>
    </row>
    <row r="180" spans="1:13" ht="15" x14ac:dyDescent="0.2">
      <c r="A180" s="113"/>
      <c r="B180" s="58"/>
      <c r="C180" s="59"/>
      <c r="D180" s="58"/>
      <c r="E180" s="58"/>
      <c r="F180" s="58"/>
      <c r="G180" s="59"/>
      <c r="H180" s="60"/>
      <c r="I180" s="17"/>
      <c r="J180" s="15"/>
      <c r="K180" s="15"/>
      <c r="L180" s="25"/>
      <c r="M180" s="40"/>
    </row>
    <row r="181" spans="1:13" ht="15" x14ac:dyDescent="0.2">
      <c r="A181" s="113"/>
      <c r="B181" s="58"/>
      <c r="C181" s="59"/>
      <c r="D181" s="58"/>
      <c r="E181" s="58"/>
      <c r="F181" s="58"/>
      <c r="G181" s="59"/>
      <c r="H181" s="60"/>
      <c r="I181" s="17"/>
      <c r="J181" s="15"/>
      <c r="K181" s="15"/>
      <c r="L181" s="25"/>
      <c r="M181" s="40"/>
    </row>
    <row r="182" spans="1:13" ht="15" x14ac:dyDescent="0.2">
      <c r="A182" s="113"/>
      <c r="B182" s="58"/>
      <c r="C182" s="59"/>
      <c r="D182" s="58"/>
      <c r="E182" s="58"/>
      <c r="F182" s="58"/>
      <c r="G182" s="59"/>
      <c r="H182" s="60"/>
      <c r="I182" s="17"/>
      <c r="J182" s="15"/>
      <c r="K182" s="15"/>
      <c r="L182" s="25"/>
      <c r="M182" s="40"/>
    </row>
    <row r="183" spans="1:13" ht="15" x14ac:dyDescent="0.2">
      <c r="A183" s="113"/>
      <c r="B183" s="58"/>
      <c r="C183" s="59"/>
      <c r="D183" s="58"/>
      <c r="E183" s="58"/>
      <c r="F183" s="58"/>
      <c r="G183" s="59"/>
      <c r="H183" s="60"/>
      <c r="I183" s="17"/>
      <c r="J183" s="15"/>
      <c r="K183" s="15"/>
      <c r="L183" s="25"/>
      <c r="M183" s="40"/>
    </row>
    <row r="184" spans="1:13" ht="15" x14ac:dyDescent="0.2">
      <c r="A184" s="113"/>
      <c r="B184" s="58"/>
      <c r="C184" s="59"/>
      <c r="D184" s="58"/>
      <c r="E184" s="58"/>
      <c r="F184" s="58"/>
      <c r="G184" s="59"/>
      <c r="H184" s="60"/>
      <c r="I184" s="17"/>
      <c r="J184" s="15"/>
      <c r="K184" s="15"/>
      <c r="L184" s="25"/>
      <c r="M184" s="40"/>
    </row>
    <row r="185" spans="1:13" ht="15" x14ac:dyDescent="0.2">
      <c r="A185" s="113"/>
      <c r="B185" s="58"/>
      <c r="C185" s="59"/>
      <c r="D185" s="58"/>
      <c r="E185" s="58"/>
      <c r="F185" s="58"/>
      <c r="G185" s="59"/>
      <c r="H185" s="60"/>
      <c r="I185" s="17"/>
      <c r="J185" s="15"/>
      <c r="K185" s="15"/>
      <c r="L185" s="25"/>
      <c r="M185" s="40"/>
    </row>
    <row r="186" spans="1:13" ht="15" x14ac:dyDescent="0.2">
      <c r="A186" s="113"/>
      <c r="B186" s="58"/>
      <c r="C186" s="59"/>
      <c r="D186" s="58"/>
      <c r="E186" s="58"/>
      <c r="F186" s="58"/>
      <c r="G186" s="59"/>
      <c r="H186" s="60"/>
      <c r="I186" s="17"/>
      <c r="J186" s="15"/>
      <c r="K186" s="15"/>
      <c r="L186" s="25"/>
      <c r="M186" s="40"/>
    </row>
    <row r="187" spans="1:13" ht="15" x14ac:dyDescent="0.2">
      <c r="A187" s="113"/>
      <c r="B187" s="58"/>
      <c r="C187" s="59"/>
      <c r="D187" s="58"/>
      <c r="E187" s="58"/>
      <c r="F187" s="58"/>
      <c r="G187" s="59"/>
      <c r="H187" s="60"/>
      <c r="I187" s="17"/>
      <c r="J187" s="15"/>
      <c r="K187" s="15"/>
      <c r="L187" s="25"/>
      <c r="M187" s="40"/>
    </row>
    <row r="188" spans="1:13" ht="15" x14ac:dyDescent="0.2">
      <c r="A188" s="113"/>
      <c r="B188" s="58"/>
      <c r="C188" s="59"/>
      <c r="D188" s="58"/>
      <c r="E188" s="58"/>
      <c r="F188" s="58"/>
      <c r="G188" s="59"/>
      <c r="H188" s="60"/>
      <c r="I188" s="17"/>
      <c r="J188" s="15"/>
      <c r="K188" s="15"/>
      <c r="L188" s="25"/>
      <c r="M188" s="40"/>
    </row>
    <row r="189" spans="1:13" ht="15" x14ac:dyDescent="0.2">
      <c r="A189" s="113"/>
      <c r="B189" s="58"/>
      <c r="C189" s="59"/>
      <c r="D189" s="58"/>
      <c r="E189" s="58"/>
      <c r="F189" s="58"/>
      <c r="G189" s="59"/>
      <c r="H189" s="60"/>
      <c r="I189" s="17"/>
      <c r="J189" s="15"/>
      <c r="K189" s="15"/>
      <c r="L189" s="25"/>
      <c r="M189" s="40"/>
    </row>
    <row r="190" spans="1:13" ht="15" x14ac:dyDescent="0.2">
      <c r="A190" s="113"/>
      <c r="B190" s="58"/>
      <c r="C190" s="59"/>
      <c r="D190" s="58"/>
      <c r="E190" s="58"/>
      <c r="F190" s="58"/>
      <c r="G190" s="59"/>
      <c r="H190" s="60"/>
      <c r="I190" s="17"/>
      <c r="J190" s="15"/>
      <c r="K190" s="15"/>
      <c r="L190" s="25"/>
      <c r="M190" s="40"/>
    </row>
    <row r="191" spans="1:13" ht="15" x14ac:dyDescent="0.2">
      <c r="A191" s="113"/>
      <c r="B191" s="58"/>
      <c r="C191" s="59"/>
      <c r="D191" s="58"/>
      <c r="E191" s="58"/>
      <c r="F191" s="58"/>
      <c r="G191" s="59"/>
      <c r="H191" s="60"/>
      <c r="I191" s="17"/>
      <c r="J191" s="15"/>
      <c r="K191" s="15"/>
      <c r="L191" s="25"/>
      <c r="M191" s="40"/>
    </row>
    <row r="192" spans="1:13" ht="15" x14ac:dyDescent="0.2">
      <c r="A192" s="113"/>
      <c r="B192" s="58"/>
      <c r="C192" s="59"/>
      <c r="D192" s="58"/>
      <c r="E192" s="58"/>
      <c r="F192" s="58"/>
      <c r="G192" s="59"/>
      <c r="H192" s="60"/>
      <c r="I192" s="17"/>
      <c r="J192" s="15"/>
      <c r="K192" s="15"/>
      <c r="L192" s="25"/>
      <c r="M192" s="40"/>
    </row>
    <row r="193" spans="1:13" ht="15" x14ac:dyDescent="0.2">
      <c r="A193" s="113"/>
      <c r="B193" s="58"/>
      <c r="C193" s="59"/>
      <c r="D193" s="58"/>
      <c r="E193" s="58"/>
      <c r="F193" s="58"/>
      <c r="G193" s="59"/>
      <c r="H193" s="60"/>
      <c r="I193" s="17"/>
      <c r="J193" s="15"/>
      <c r="K193" s="15"/>
      <c r="L193" s="25"/>
      <c r="M193" s="40"/>
    </row>
    <row r="194" spans="1:13" ht="15" x14ac:dyDescent="0.2">
      <c r="A194" s="113"/>
      <c r="B194" s="58"/>
      <c r="C194" s="59"/>
      <c r="D194" s="58"/>
      <c r="E194" s="58"/>
      <c r="F194" s="58"/>
      <c r="G194" s="59"/>
      <c r="H194" s="60"/>
      <c r="I194" s="17"/>
      <c r="J194" s="15"/>
      <c r="K194" s="15"/>
      <c r="L194" s="25"/>
      <c r="M194" s="40"/>
    </row>
    <row r="195" spans="1:13" ht="15" x14ac:dyDescent="0.2">
      <c r="A195" s="113"/>
      <c r="B195" s="58"/>
      <c r="C195" s="59"/>
      <c r="D195" s="58"/>
      <c r="E195" s="58"/>
      <c r="F195" s="58"/>
      <c r="G195" s="59"/>
      <c r="H195" s="60"/>
      <c r="I195" s="17"/>
      <c r="J195" s="15"/>
      <c r="K195" s="15"/>
      <c r="L195" s="25"/>
      <c r="M195" s="40"/>
    </row>
    <row r="196" spans="1:13" ht="15" x14ac:dyDescent="0.2">
      <c r="A196" s="113"/>
      <c r="B196" s="58"/>
      <c r="C196" s="59"/>
      <c r="D196" s="58"/>
      <c r="E196" s="58"/>
      <c r="F196" s="58"/>
      <c r="G196" s="59"/>
      <c r="H196" s="60"/>
      <c r="I196" s="17"/>
      <c r="J196" s="15"/>
      <c r="K196" s="15"/>
      <c r="L196" s="25"/>
      <c r="M196" s="40"/>
    </row>
    <row r="197" spans="1:13" ht="15" x14ac:dyDescent="0.2">
      <c r="A197" s="113"/>
      <c r="B197" s="58"/>
      <c r="C197" s="59"/>
      <c r="D197" s="58"/>
      <c r="E197" s="58"/>
      <c r="F197" s="58"/>
      <c r="G197" s="59"/>
      <c r="H197" s="60"/>
      <c r="I197" s="17"/>
      <c r="J197" s="15"/>
      <c r="K197" s="15"/>
      <c r="L197" s="25"/>
      <c r="M197" s="40"/>
    </row>
    <row r="198" spans="1:13" ht="15" x14ac:dyDescent="0.2">
      <c r="A198" s="113"/>
      <c r="B198" s="58"/>
      <c r="C198" s="59"/>
      <c r="D198" s="58"/>
      <c r="E198" s="58"/>
      <c r="F198" s="58"/>
      <c r="G198" s="59"/>
      <c r="H198" s="60"/>
      <c r="I198" s="17"/>
      <c r="J198" s="15"/>
      <c r="K198" s="15"/>
      <c r="L198" s="25"/>
      <c r="M198" s="40"/>
    </row>
    <row r="199" spans="1:13" ht="26.25" x14ac:dyDescent="0.4">
      <c r="B199" s="169" t="s">
        <v>0</v>
      </c>
      <c r="C199" s="169"/>
      <c r="D199" s="169"/>
      <c r="E199" s="169"/>
      <c r="F199" s="169"/>
      <c r="G199" s="169"/>
      <c r="H199" s="169"/>
      <c r="I199" s="169"/>
      <c r="J199" s="169"/>
      <c r="M199" s="40"/>
    </row>
    <row r="200" spans="1:13" ht="26.25" x14ac:dyDescent="0.4">
      <c r="B200" s="169" t="s">
        <v>128</v>
      </c>
      <c r="C200" s="169"/>
      <c r="D200" s="169"/>
      <c r="E200" s="169"/>
      <c r="F200" s="169"/>
      <c r="G200" s="169"/>
      <c r="H200" s="169"/>
      <c r="I200" s="169"/>
      <c r="J200" s="169"/>
      <c r="M200" s="40"/>
    </row>
    <row r="201" spans="1:13" ht="23.25" x14ac:dyDescent="0.35">
      <c r="B201" s="148" t="s">
        <v>24</v>
      </c>
      <c r="C201" s="148"/>
      <c r="D201" s="148"/>
      <c r="E201" s="148"/>
      <c r="F201" s="148"/>
      <c r="G201" s="148"/>
      <c r="H201" s="148"/>
      <c r="I201" s="148"/>
      <c r="J201" s="148"/>
      <c r="M201" s="40"/>
    </row>
    <row r="202" spans="1:13" ht="23.25" x14ac:dyDescent="0.35">
      <c r="A202" s="148" t="s">
        <v>129</v>
      </c>
      <c r="B202" s="148"/>
      <c r="C202" s="148"/>
      <c r="D202" s="148"/>
      <c r="E202" s="148"/>
      <c r="F202" s="148"/>
      <c r="G202" s="148"/>
      <c r="H202" s="148"/>
      <c r="I202" s="148"/>
      <c r="J202" s="148"/>
      <c r="K202" s="148"/>
      <c r="L202" s="148"/>
      <c r="M202" s="40"/>
    </row>
    <row r="203" spans="1:13" ht="9.75" customHeight="1" x14ac:dyDescent="0.35">
      <c r="A203" s="14"/>
      <c r="B203" s="27"/>
      <c r="C203" s="27"/>
      <c r="D203" s="27"/>
      <c r="E203" s="27"/>
      <c r="F203" s="27"/>
      <c r="M203" s="40"/>
    </row>
    <row r="204" spans="1:13" ht="23.25" x14ac:dyDescent="0.35">
      <c r="A204" s="14"/>
      <c r="B204" s="148" t="s">
        <v>21</v>
      </c>
      <c r="C204" s="148"/>
      <c r="D204" s="148"/>
      <c r="E204" s="148"/>
      <c r="F204" s="148"/>
      <c r="G204" s="148"/>
      <c r="H204" s="148"/>
      <c r="I204" s="148"/>
      <c r="J204" s="148"/>
      <c r="M204" s="40"/>
    </row>
    <row r="205" spans="1:13" ht="10.5" customHeight="1" thickBot="1" x14ac:dyDescent="0.4">
      <c r="A205" s="14"/>
      <c r="B205" s="26"/>
      <c r="C205" s="27"/>
      <c r="D205" s="27"/>
      <c r="E205" s="27"/>
      <c r="F205" s="27"/>
      <c r="M205" s="40"/>
    </row>
    <row r="206" spans="1:13" ht="23.25" x14ac:dyDescent="0.35">
      <c r="A206" s="14"/>
      <c r="B206" s="149" t="s">
        <v>1</v>
      </c>
      <c r="C206" s="150"/>
      <c r="D206" s="150"/>
      <c r="E206" s="150"/>
      <c r="F206" s="150"/>
      <c r="G206" s="150"/>
      <c r="H206" s="151"/>
      <c r="I206" s="158" t="s">
        <v>2</v>
      </c>
      <c r="J206" s="159"/>
      <c r="K206" s="160"/>
      <c r="M206" s="40"/>
    </row>
    <row r="207" spans="1:13" ht="20.25" customHeight="1" x14ac:dyDescent="0.3">
      <c r="A207" s="14"/>
      <c r="B207" s="152"/>
      <c r="C207" s="153"/>
      <c r="D207" s="153"/>
      <c r="E207" s="153"/>
      <c r="F207" s="153"/>
      <c r="G207" s="153"/>
      <c r="H207" s="154"/>
      <c r="I207" s="161" t="s">
        <v>32</v>
      </c>
      <c r="J207" s="162"/>
      <c r="K207" s="163"/>
      <c r="M207" s="40"/>
    </row>
    <row r="208" spans="1:13" ht="21" customHeight="1" thickBot="1" x14ac:dyDescent="0.35">
      <c r="A208" s="14"/>
      <c r="B208" s="155"/>
      <c r="C208" s="156"/>
      <c r="D208" s="156"/>
      <c r="E208" s="156"/>
      <c r="F208" s="156"/>
      <c r="G208" s="156"/>
      <c r="H208" s="157"/>
      <c r="I208" s="164" t="s">
        <v>130</v>
      </c>
      <c r="J208" s="165"/>
      <c r="K208" s="166"/>
      <c r="M208" s="40"/>
    </row>
    <row r="209" spans="1:13" ht="23.25" x14ac:dyDescent="0.35">
      <c r="A209" s="14"/>
      <c r="B209" s="28"/>
      <c r="C209" s="34"/>
      <c r="D209" s="34"/>
      <c r="E209" s="34"/>
      <c r="F209" s="34"/>
      <c r="G209" s="34"/>
      <c r="H209" s="29"/>
      <c r="I209" s="31"/>
      <c r="J209" s="38"/>
      <c r="K209" s="41"/>
      <c r="M209" s="40"/>
    </row>
    <row r="210" spans="1:13" ht="23.25" x14ac:dyDescent="0.35">
      <c r="A210" s="14"/>
      <c r="B210" s="144" t="s">
        <v>45</v>
      </c>
      <c r="C210" s="145"/>
      <c r="D210" s="145"/>
      <c r="E210" s="145"/>
      <c r="F210" s="38"/>
      <c r="G210" s="38"/>
      <c r="H210" s="32"/>
      <c r="I210" s="146">
        <v>8472063</v>
      </c>
      <c r="J210" s="141"/>
      <c r="K210" s="147"/>
      <c r="M210" s="40"/>
    </row>
    <row r="211" spans="1:13" ht="23.25" x14ac:dyDescent="0.35">
      <c r="A211" s="14"/>
      <c r="B211" s="30"/>
      <c r="C211" s="38"/>
      <c r="D211" s="38"/>
      <c r="E211" s="38"/>
      <c r="F211" s="38"/>
      <c r="G211" s="38"/>
      <c r="H211" s="32"/>
      <c r="I211" s="31"/>
      <c r="J211" s="38"/>
      <c r="K211" s="106"/>
      <c r="M211" s="40"/>
    </row>
    <row r="212" spans="1:13" ht="23.25" x14ac:dyDescent="0.35">
      <c r="A212" s="14"/>
      <c r="B212" s="33"/>
      <c r="C212" s="139"/>
      <c r="D212" s="139"/>
      <c r="E212" s="139"/>
      <c r="F212" s="139"/>
      <c r="G212" s="139"/>
      <c r="H212" s="140"/>
      <c r="I212" s="107"/>
      <c r="J212" s="108"/>
      <c r="K212" s="109"/>
      <c r="M212" s="40"/>
    </row>
    <row r="213" spans="1:13" ht="23.25" x14ac:dyDescent="0.35">
      <c r="A213" s="14"/>
      <c r="B213" s="30"/>
      <c r="C213" s="39"/>
      <c r="D213" s="38"/>
      <c r="E213" s="39"/>
      <c r="F213" s="38"/>
      <c r="G213" s="39"/>
      <c r="H213" s="32"/>
      <c r="I213" s="107"/>
      <c r="J213" s="108"/>
      <c r="K213" s="109"/>
      <c r="M213" s="69"/>
    </row>
    <row r="214" spans="1:13" ht="23.25" x14ac:dyDescent="0.35">
      <c r="A214" s="14"/>
      <c r="B214" s="144" t="s">
        <v>46</v>
      </c>
      <c r="C214" s="145"/>
      <c r="D214" s="145"/>
      <c r="E214" s="145"/>
      <c r="F214" s="38"/>
      <c r="G214" s="39"/>
      <c r="H214" s="32"/>
      <c r="I214" s="146">
        <v>70266083</v>
      </c>
      <c r="J214" s="141"/>
      <c r="K214" s="147"/>
      <c r="M214" s="69"/>
    </row>
    <row r="215" spans="1:13" ht="23.25" x14ac:dyDescent="0.35">
      <c r="A215" s="14"/>
      <c r="B215" s="30"/>
      <c r="C215" s="39"/>
      <c r="D215" s="38"/>
      <c r="E215" s="39"/>
      <c r="F215" s="38"/>
      <c r="G215" s="39"/>
      <c r="H215" s="32"/>
      <c r="I215" s="107"/>
      <c r="J215" s="108"/>
      <c r="K215" s="109"/>
      <c r="M215" s="69"/>
    </row>
    <row r="216" spans="1:13" ht="24" thickBot="1" x14ac:dyDescent="0.4">
      <c r="A216" s="14"/>
      <c r="B216" s="35"/>
      <c r="C216" s="36"/>
      <c r="D216" s="36"/>
      <c r="E216" s="36"/>
      <c r="F216" s="36"/>
      <c r="G216" s="36"/>
      <c r="H216" s="37"/>
      <c r="I216" s="47"/>
      <c r="J216" s="48"/>
      <c r="K216" s="111"/>
      <c r="M216" s="40"/>
    </row>
    <row r="217" spans="1:13" ht="23.25" x14ac:dyDescent="0.35">
      <c r="A217" s="14"/>
      <c r="B217" s="28"/>
      <c r="C217" s="34"/>
      <c r="D217" s="34"/>
      <c r="E217" s="38"/>
      <c r="F217" s="38"/>
      <c r="G217" s="34"/>
      <c r="H217" s="34"/>
      <c r="I217" s="46"/>
      <c r="J217" s="46"/>
      <c r="K217" s="110"/>
      <c r="M217" s="40"/>
    </row>
    <row r="218" spans="1:13" ht="23.25" x14ac:dyDescent="0.35">
      <c r="A218" s="14"/>
      <c r="B218" s="33" t="s">
        <v>22</v>
      </c>
      <c r="C218" s="45"/>
      <c r="D218" s="45"/>
      <c r="E218" s="45"/>
      <c r="F218" s="45"/>
      <c r="G218" s="45"/>
      <c r="H218" s="45" t="s">
        <v>23</v>
      </c>
      <c r="I218" s="141">
        <f>SUM(I210,I214)</f>
        <v>78738146</v>
      </c>
      <c r="J218" s="142"/>
      <c r="K218" s="143"/>
      <c r="M218" s="40"/>
    </row>
    <row r="219" spans="1:13" ht="24" thickBot="1" x14ac:dyDescent="0.4">
      <c r="A219" s="14"/>
      <c r="B219" s="35"/>
      <c r="C219" s="36"/>
      <c r="D219" s="36"/>
      <c r="E219" s="36"/>
      <c r="F219" s="36"/>
      <c r="G219" s="36"/>
      <c r="H219" s="36"/>
      <c r="I219" s="36"/>
      <c r="J219" s="36"/>
      <c r="K219" s="42"/>
      <c r="M219" s="40"/>
    </row>
    <row r="220" spans="1:13" ht="21" thickBot="1" x14ac:dyDescent="0.35">
      <c r="A220" s="14"/>
      <c r="B220" s="14"/>
      <c r="C220" s="14"/>
      <c r="D220" s="14"/>
      <c r="E220" s="14"/>
      <c r="F220" s="14"/>
      <c r="M220" s="40"/>
    </row>
    <row r="221" spans="1:13" ht="15.75" x14ac:dyDescent="0.2">
      <c r="A221" s="101" t="s">
        <v>66</v>
      </c>
      <c r="B221" s="88"/>
      <c r="C221" s="89"/>
      <c r="D221" s="90"/>
      <c r="E221" s="90"/>
      <c r="F221" s="90"/>
      <c r="G221" s="91" t="s">
        <v>26</v>
      </c>
      <c r="H221" s="91"/>
      <c r="I221" s="92"/>
      <c r="J221" s="22"/>
      <c r="K221" s="22"/>
      <c r="L221" s="124"/>
      <c r="M221" s="125"/>
    </row>
    <row r="222" spans="1:13" ht="15" x14ac:dyDescent="0.2">
      <c r="A222" s="102"/>
      <c r="B222" s="93"/>
      <c r="C222" s="94"/>
      <c r="D222" s="53"/>
      <c r="E222" s="53"/>
      <c r="F222" s="53"/>
      <c r="G222" s="53"/>
      <c r="H222" s="95"/>
      <c r="I222" s="50"/>
      <c r="J222" s="21"/>
      <c r="K222" s="21"/>
      <c r="L222" s="118"/>
      <c r="M222" s="119"/>
    </row>
    <row r="223" spans="1:13" ht="15" x14ac:dyDescent="0.2">
      <c r="A223" s="102"/>
      <c r="B223" s="93"/>
      <c r="C223" s="94"/>
      <c r="D223" s="53"/>
      <c r="E223" s="53"/>
      <c r="F223" s="53"/>
      <c r="G223" s="53"/>
      <c r="H223" s="95"/>
      <c r="I223" s="50"/>
      <c r="J223" s="21"/>
      <c r="K223" s="21"/>
      <c r="L223" s="118"/>
      <c r="M223" s="119"/>
    </row>
    <row r="224" spans="1:13" ht="15" x14ac:dyDescent="0.2">
      <c r="A224" s="102"/>
      <c r="B224" s="93"/>
      <c r="C224" s="94"/>
      <c r="D224" s="53"/>
      <c r="E224" s="53"/>
      <c r="F224" s="53"/>
      <c r="G224" s="53"/>
      <c r="H224" s="95"/>
      <c r="I224" s="50"/>
      <c r="J224" s="21"/>
      <c r="K224" s="21"/>
      <c r="L224" s="118"/>
      <c r="M224" s="119"/>
    </row>
    <row r="225" spans="1:13" ht="15" x14ac:dyDescent="0.2">
      <c r="A225" s="102"/>
      <c r="B225" s="93"/>
      <c r="C225" s="94"/>
      <c r="D225" s="53"/>
      <c r="E225" s="53"/>
      <c r="F225" s="53"/>
      <c r="G225" s="53"/>
      <c r="H225" s="95"/>
      <c r="I225" s="50"/>
      <c r="J225" s="21"/>
      <c r="K225" s="21"/>
      <c r="L225" s="118"/>
      <c r="M225" s="119"/>
    </row>
    <row r="226" spans="1:13" ht="15" x14ac:dyDescent="0.2">
      <c r="A226" s="102"/>
      <c r="B226" s="93"/>
      <c r="C226" s="94"/>
      <c r="D226" s="53"/>
      <c r="E226" s="53"/>
      <c r="F226" s="53"/>
      <c r="G226" s="53"/>
      <c r="H226" s="95"/>
      <c r="I226" s="50"/>
      <c r="J226" s="21"/>
      <c r="K226" s="21"/>
      <c r="L226" s="118"/>
      <c r="M226" s="119"/>
    </row>
    <row r="227" spans="1:13" ht="15.75" x14ac:dyDescent="0.2">
      <c r="A227" s="102"/>
      <c r="B227" s="93"/>
      <c r="C227" s="94"/>
      <c r="D227" s="53"/>
      <c r="E227" s="53"/>
      <c r="F227" s="96"/>
      <c r="G227" s="53"/>
      <c r="H227" s="95"/>
      <c r="I227" s="50"/>
      <c r="J227" s="21"/>
      <c r="K227" s="21"/>
      <c r="L227" s="118"/>
      <c r="M227" s="119"/>
    </row>
    <row r="228" spans="1:13" ht="15.75" x14ac:dyDescent="0.2">
      <c r="A228" s="103" t="s">
        <v>122</v>
      </c>
      <c r="B228" s="93"/>
      <c r="C228" s="94"/>
      <c r="D228" s="53"/>
      <c r="E228" s="53"/>
      <c r="F228" s="96"/>
      <c r="G228" s="96" t="s">
        <v>116</v>
      </c>
      <c r="H228" s="95"/>
      <c r="I228" s="50"/>
      <c r="J228" s="21"/>
      <c r="K228" s="21"/>
      <c r="L228" s="118"/>
      <c r="M228" s="119"/>
    </row>
    <row r="229" spans="1:13" ht="15.75" x14ac:dyDescent="0.2">
      <c r="A229" s="103" t="s">
        <v>36</v>
      </c>
      <c r="B229" s="93"/>
      <c r="C229" s="94"/>
      <c r="D229" s="53"/>
      <c r="E229" s="53"/>
      <c r="F229" s="53"/>
      <c r="G229" s="96" t="s">
        <v>123</v>
      </c>
      <c r="H229" s="95"/>
      <c r="I229" s="50"/>
      <c r="J229" s="21"/>
      <c r="K229" s="21"/>
      <c r="L229" s="118"/>
      <c r="M229" s="119"/>
    </row>
    <row r="230" spans="1:13" ht="15" x14ac:dyDescent="0.2">
      <c r="A230" s="102"/>
      <c r="B230" s="93"/>
      <c r="C230" s="94"/>
      <c r="D230" s="53"/>
      <c r="E230" s="53"/>
      <c r="F230" s="53"/>
      <c r="G230" s="53"/>
      <c r="H230" s="95"/>
      <c r="I230" s="50"/>
      <c r="J230" s="21"/>
      <c r="K230" s="21"/>
      <c r="L230" s="118"/>
      <c r="M230" s="119"/>
    </row>
    <row r="231" spans="1:13" ht="15" x14ac:dyDescent="0.2">
      <c r="A231" s="102"/>
      <c r="B231" s="93"/>
      <c r="C231" s="94"/>
      <c r="D231" s="53"/>
      <c r="E231" s="53"/>
      <c r="F231" s="53"/>
      <c r="G231" s="53"/>
      <c r="H231" s="95"/>
      <c r="I231" s="50"/>
      <c r="J231" s="21"/>
      <c r="K231" s="21"/>
      <c r="L231" s="118"/>
      <c r="M231" s="119"/>
    </row>
    <row r="232" spans="1:13" ht="15" x14ac:dyDescent="0.2">
      <c r="A232" s="102"/>
      <c r="B232" s="93"/>
      <c r="C232" s="94"/>
      <c r="D232" s="53"/>
      <c r="E232" s="53"/>
      <c r="F232" s="53"/>
      <c r="G232" s="53"/>
      <c r="H232" s="95"/>
      <c r="I232" s="50"/>
      <c r="J232" s="21"/>
      <c r="K232" s="21"/>
      <c r="L232" s="118"/>
      <c r="M232" s="119"/>
    </row>
    <row r="233" spans="1:13" ht="15.75" x14ac:dyDescent="0.2">
      <c r="A233" s="104" t="s">
        <v>25</v>
      </c>
      <c r="B233" s="93"/>
      <c r="C233" s="96"/>
      <c r="D233" s="53"/>
      <c r="E233" s="53"/>
      <c r="F233" s="53"/>
      <c r="G233" s="96" t="s">
        <v>27</v>
      </c>
      <c r="H233" s="95"/>
      <c r="I233" s="50"/>
      <c r="J233" s="21"/>
      <c r="K233" s="21"/>
      <c r="L233" s="118"/>
      <c r="M233" s="119"/>
    </row>
    <row r="234" spans="1:13" ht="15" x14ac:dyDescent="0.2">
      <c r="A234" s="102"/>
      <c r="B234" s="93"/>
      <c r="C234" s="94"/>
      <c r="D234" s="53"/>
      <c r="E234" s="53"/>
      <c r="F234" s="53"/>
      <c r="G234" s="94"/>
      <c r="H234" s="95"/>
      <c r="I234" s="50"/>
      <c r="J234" s="21"/>
      <c r="K234" s="21"/>
      <c r="L234" s="118"/>
      <c r="M234" s="119"/>
    </row>
    <row r="235" spans="1:13" ht="15" x14ac:dyDescent="0.2">
      <c r="A235" s="102"/>
      <c r="B235" s="93"/>
      <c r="C235" s="94"/>
      <c r="D235" s="53"/>
      <c r="E235" s="53"/>
      <c r="F235" s="53"/>
      <c r="G235" s="94"/>
      <c r="H235" s="95"/>
      <c r="I235" s="50"/>
      <c r="J235" s="21"/>
      <c r="K235" s="21"/>
      <c r="L235" s="118"/>
      <c r="M235" s="119"/>
    </row>
    <row r="236" spans="1:13" ht="15" x14ac:dyDescent="0.2">
      <c r="A236" s="102"/>
      <c r="B236" s="93"/>
      <c r="C236" s="94"/>
      <c r="D236" s="53"/>
      <c r="E236" s="53"/>
      <c r="F236" s="53"/>
      <c r="G236" s="94"/>
      <c r="H236" s="95"/>
      <c r="I236" s="50"/>
      <c r="J236" s="21"/>
      <c r="K236" s="21"/>
      <c r="L236" s="118"/>
      <c r="M236" s="119"/>
    </row>
    <row r="237" spans="1:13" ht="15" x14ac:dyDescent="0.2">
      <c r="A237" s="102"/>
      <c r="B237" s="93"/>
      <c r="C237" s="94"/>
      <c r="D237" s="53"/>
      <c r="E237" s="53"/>
      <c r="F237" s="53"/>
      <c r="G237" s="94"/>
      <c r="H237" s="95"/>
      <c r="I237" s="50"/>
      <c r="J237" s="21"/>
      <c r="K237" s="21"/>
      <c r="L237" s="118"/>
      <c r="M237" s="119"/>
    </row>
    <row r="238" spans="1:13" ht="15" x14ac:dyDescent="0.2">
      <c r="A238" s="102"/>
      <c r="B238" s="93"/>
      <c r="C238" s="94"/>
      <c r="D238" s="53"/>
      <c r="E238" s="53"/>
      <c r="F238" s="53"/>
      <c r="G238" s="94"/>
      <c r="H238" s="95"/>
      <c r="I238" s="50"/>
      <c r="J238" s="21"/>
      <c r="K238" s="21"/>
      <c r="L238" s="118"/>
      <c r="M238" s="119"/>
    </row>
    <row r="239" spans="1:13" ht="15.75" x14ac:dyDescent="0.2">
      <c r="A239" s="104" t="s">
        <v>34</v>
      </c>
      <c r="B239" s="53"/>
      <c r="C239" s="96"/>
      <c r="D239" s="53"/>
      <c r="E239" s="53"/>
      <c r="F239" s="53"/>
      <c r="G239" s="96" t="s">
        <v>124</v>
      </c>
      <c r="H239" s="97"/>
      <c r="I239" s="50"/>
      <c r="J239" s="21"/>
      <c r="K239" s="21"/>
      <c r="L239" s="118"/>
      <c r="M239" s="119"/>
    </row>
    <row r="240" spans="1:13" ht="16.5" thickBot="1" x14ac:dyDescent="0.25">
      <c r="A240" s="105" t="s">
        <v>28</v>
      </c>
      <c r="B240" s="67"/>
      <c r="C240" s="98"/>
      <c r="D240" s="67"/>
      <c r="E240" s="67"/>
      <c r="F240" s="67"/>
      <c r="G240" s="98" t="s">
        <v>119</v>
      </c>
      <c r="H240" s="99"/>
      <c r="I240" s="100"/>
      <c r="J240" s="23"/>
      <c r="K240" s="23"/>
      <c r="L240" s="120"/>
      <c r="M240" s="121"/>
    </row>
    <row r="241" spans="1:13" ht="15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40"/>
    </row>
    <row r="242" spans="1:13" ht="15" x14ac:dyDescent="0.2">
      <c r="A242" s="117" t="s">
        <v>31</v>
      </c>
      <c r="B242" s="61"/>
      <c r="M242" s="40"/>
    </row>
    <row r="243" spans="1:13" ht="15" x14ac:dyDescent="0.2">
      <c r="A243" s="117" t="s">
        <v>125</v>
      </c>
      <c r="B243" s="61"/>
      <c r="M243" s="40"/>
    </row>
    <row r="244" spans="1:13" ht="15" x14ac:dyDescent="0.2">
      <c r="A244" s="117" t="s">
        <v>30</v>
      </c>
      <c r="B244" s="61"/>
      <c r="M244" s="40"/>
    </row>
    <row r="245" spans="1:13" ht="15" x14ac:dyDescent="0.2">
      <c r="M245" s="40"/>
    </row>
    <row r="246" spans="1:13" ht="15" x14ac:dyDescent="0.2">
      <c r="A246" s="117" t="s">
        <v>115</v>
      </c>
      <c r="M246" s="40"/>
    </row>
    <row r="247" spans="1:13" ht="15" x14ac:dyDescent="0.2">
      <c r="M247" s="40"/>
    </row>
    <row r="248" spans="1:13" ht="18" x14ac:dyDescent="0.25">
      <c r="A248" s="117" t="s">
        <v>127</v>
      </c>
      <c r="E248" s="63"/>
      <c r="M248" s="40"/>
    </row>
    <row r="249" spans="1:13" ht="20.25" x14ac:dyDescent="0.3">
      <c r="E249" s="63"/>
      <c r="H249" s="64"/>
      <c r="M249" s="40"/>
    </row>
    <row r="250" spans="1:13" ht="18" x14ac:dyDescent="0.25">
      <c r="B250" s="68"/>
      <c r="E250" s="63"/>
      <c r="M250" s="40"/>
    </row>
    <row r="251" spans="1:13" ht="18" x14ac:dyDescent="0.25">
      <c r="E251" s="63"/>
      <c r="M251" s="40"/>
    </row>
    <row r="252" spans="1:13" ht="18" x14ac:dyDescent="0.25">
      <c r="A252" s="57"/>
      <c r="E252" s="63"/>
      <c r="M252" s="40"/>
    </row>
    <row r="253" spans="1:13" ht="18" x14ac:dyDescent="0.25">
      <c r="E253" s="63"/>
      <c r="M253" s="40"/>
    </row>
    <row r="254" spans="1:13" ht="18" x14ac:dyDescent="0.25">
      <c r="E254" s="63"/>
      <c r="M254" s="40"/>
    </row>
    <row r="255" spans="1:13" ht="18" x14ac:dyDescent="0.25">
      <c r="E255" s="63"/>
      <c r="M255" s="40"/>
    </row>
    <row r="256" spans="1:13" ht="18" x14ac:dyDescent="0.25">
      <c r="E256" s="63"/>
      <c r="M256" s="40"/>
    </row>
    <row r="257" spans="3:13" ht="20.25" x14ac:dyDescent="0.3">
      <c r="C257" s="64"/>
      <c r="E257" s="63"/>
      <c r="M257" s="40"/>
    </row>
    <row r="258" spans="3:13" ht="18" x14ac:dyDescent="0.25">
      <c r="E258" s="63"/>
      <c r="M258" s="40"/>
    </row>
    <row r="259" spans="3:13" ht="18" x14ac:dyDescent="0.25">
      <c r="E259" s="63"/>
      <c r="M259" s="40"/>
    </row>
    <row r="260" spans="3:13" ht="20.25" x14ac:dyDescent="0.3">
      <c r="C260" s="64"/>
      <c r="D260" s="64"/>
      <c r="E260" s="63"/>
      <c r="M260" s="40"/>
    </row>
    <row r="261" spans="3:13" ht="20.25" x14ac:dyDescent="0.3">
      <c r="C261" s="64"/>
      <c r="E261" s="63"/>
      <c r="M261" s="40"/>
    </row>
    <row r="262" spans="3:13" ht="20.25" x14ac:dyDescent="0.3">
      <c r="C262" s="64"/>
      <c r="E262" s="63"/>
      <c r="M262" s="40"/>
    </row>
    <row r="263" spans="3:13" ht="20.25" x14ac:dyDescent="0.3">
      <c r="C263" s="64"/>
      <c r="E263" s="63"/>
      <c r="M263" s="40"/>
    </row>
    <row r="264" spans="3:13" ht="20.25" x14ac:dyDescent="0.3">
      <c r="C264" s="64"/>
      <c r="E264" s="63"/>
      <c r="M264" s="40"/>
    </row>
    <row r="265" spans="3:13" ht="18" x14ac:dyDescent="0.25">
      <c r="E265" s="63"/>
      <c r="M265" s="40"/>
    </row>
    <row r="266" spans="3:13" ht="18" x14ac:dyDescent="0.25">
      <c r="E266" s="63"/>
      <c r="M266" s="40"/>
    </row>
    <row r="267" spans="3:13" ht="18" x14ac:dyDescent="0.25">
      <c r="E267" s="63"/>
      <c r="M267" s="40"/>
    </row>
    <row r="268" spans="3:13" ht="18" x14ac:dyDescent="0.25">
      <c r="E268" s="63"/>
      <c r="M268" s="40"/>
    </row>
    <row r="269" spans="3:13" ht="18" x14ac:dyDescent="0.25">
      <c r="E269" s="63"/>
      <c r="M269" s="40"/>
    </row>
    <row r="270" spans="3:13" ht="18" x14ac:dyDescent="0.25">
      <c r="E270" s="63"/>
      <c r="M270" s="40"/>
    </row>
    <row r="271" spans="3:13" ht="18" x14ac:dyDescent="0.25">
      <c r="E271" s="63"/>
      <c r="M271" s="40"/>
    </row>
    <row r="272" spans="3:13" ht="18" x14ac:dyDescent="0.25">
      <c r="E272" s="63"/>
      <c r="M272" s="40"/>
    </row>
    <row r="273" spans="5:13" ht="18" x14ac:dyDescent="0.25">
      <c r="E273" s="63"/>
      <c r="M273" s="40"/>
    </row>
    <row r="274" spans="5:13" ht="18" x14ac:dyDescent="0.25">
      <c r="E274" s="63"/>
      <c r="M274" s="40"/>
    </row>
    <row r="275" spans="5:13" ht="18" x14ac:dyDescent="0.25">
      <c r="E275" s="63"/>
      <c r="M275" s="40"/>
    </row>
    <row r="276" spans="5:13" ht="18" x14ac:dyDescent="0.25">
      <c r="E276" s="63"/>
      <c r="M276" s="40"/>
    </row>
    <row r="277" spans="5:13" ht="18" x14ac:dyDescent="0.25">
      <c r="E277" s="63"/>
      <c r="M277" s="40"/>
    </row>
    <row r="278" spans="5:13" ht="18" x14ac:dyDescent="0.25">
      <c r="E278" s="63"/>
      <c r="M278" s="40"/>
    </row>
    <row r="279" spans="5:13" ht="18" x14ac:dyDescent="0.25">
      <c r="E279" s="63"/>
      <c r="M279" s="40"/>
    </row>
    <row r="280" spans="5:13" ht="18" x14ac:dyDescent="0.25">
      <c r="E280" s="63"/>
      <c r="M280" s="40"/>
    </row>
    <row r="281" spans="5:13" ht="18" x14ac:dyDescent="0.25">
      <c r="E281" s="63"/>
      <c r="M281" s="40"/>
    </row>
    <row r="282" spans="5:13" ht="18" x14ac:dyDescent="0.25">
      <c r="E282" s="63"/>
      <c r="M282" s="40"/>
    </row>
    <row r="283" spans="5:13" ht="18" x14ac:dyDescent="0.25">
      <c r="E283" s="63"/>
      <c r="M283" s="40"/>
    </row>
    <row r="284" spans="5:13" ht="18" x14ac:dyDescent="0.25">
      <c r="E284" s="63"/>
      <c r="M284" s="40"/>
    </row>
    <row r="285" spans="5:13" ht="18" x14ac:dyDescent="0.25">
      <c r="E285" s="63"/>
      <c r="M285" s="40"/>
    </row>
    <row r="286" spans="5:13" ht="18" x14ac:dyDescent="0.25">
      <c r="E286" s="63"/>
      <c r="M286" s="40"/>
    </row>
    <row r="287" spans="5:13" ht="18" x14ac:dyDescent="0.25">
      <c r="E287" s="63"/>
      <c r="M287" s="40"/>
    </row>
    <row r="288" spans="5:13" ht="18" x14ac:dyDescent="0.25">
      <c r="E288" s="63"/>
      <c r="M288" s="40"/>
    </row>
    <row r="289" spans="5:13" ht="18" x14ac:dyDescent="0.25">
      <c r="E289" s="63"/>
      <c r="M289" s="40"/>
    </row>
    <row r="290" spans="5:13" ht="18" x14ac:dyDescent="0.25">
      <c r="E290" s="63"/>
      <c r="M290" s="40"/>
    </row>
    <row r="291" spans="5:13" ht="18" x14ac:dyDescent="0.25">
      <c r="E291" s="63"/>
      <c r="M291" s="40"/>
    </row>
    <row r="292" spans="5:13" ht="18" x14ac:dyDescent="0.25">
      <c r="E292" s="63"/>
      <c r="M292" s="40"/>
    </row>
    <row r="293" spans="5:13" ht="18" x14ac:dyDescent="0.25">
      <c r="E293" s="63"/>
      <c r="M293" s="40"/>
    </row>
    <row r="294" spans="5:13" ht="18" x14ac:dyDescent="0.25">
      <c r="E294" s="63"/>
      <c r="M294" s="40"/>
    </row>
    <row r="295" spans="5:13" ht="18" x14ac:dyDescent="0.25">
      <c r="E295" s="63"/>
      <c r="M295" s="40"/>
    </row>
    <row r="296" spans="5:13" ht="18" x14ac:dyDescent="0.25">
      <c r="E296" s="63"/>
      <c r="M296" s="40"/>
    </row>
    <row r="297" spans="5:13" ht="18" x14ac:dyDescent="0.25">
      <c r="E297" s="63"/>
      <c r="M297" s="40"/>
    </row>
    <row r="298" spans="5:13" ht="18" x14ac:dyDescent="0.25">
      <c r="E298" s="63"/>
      <c r="M298" s="40"/>
    </row>
    <row r="299" spans="5:13" ht="18" x14ac:dyDescent="0.25">
      <c r="E299" s="63"/>
      <c r="M299" s="40"/>
    </row>
    <row r="300" spans="5:13" ht="18" x14ac:dyDescent="0.25">
      <c r="E300" s="63"/>
      <c r="M300" s="40"/>
    </row>
    <row r="301" spans="5:13" ht="18" x14ac:dyDescent="0.25">
      <c r="E301" s="63"/>
      <c r="M301" s="40"/>
    </row>
    <row r="302" spans="5:13" ht="18" x14ac:dyDescent="0.25">
      <c r="E302" s="63"/>
      <c r="M302" s="40"/>
    </row>
    <row r="303" spans="5:13" ht="18" x14ac:dyDescent="0.25">
      <c r="E303" s="63"/>
      <c r="M303" s="40"/>
    </row>
    <row r="304" spans="5:13" ht="18" x14ac:dyDescent="0.25">
      <c r="E304" s="63"/>
      <c r="M304" s="40"/>
    </row>
    <row r="305" spans="5:13" ht="20.25" x14ac:dyDescent="0.3">
      <c r="E305" s="64"/>
      <c r="M305" s="40"/>
    </row>
    <row r="306" spans="5:13" ht="20.25" x14ac:dyDescent="0.3">
      <c r="E306" s="64"/>
      <c r="M306" s="40"/>
    </row>
    <row r="307" spans="5:13" ht="20.25" x14ac:dyDescent="0.3">
      <c r="E307" s="64"/>
      <c r="M307" s="40"/>
    </row>
    <row r="308" spans="5:13" ht="15" x14ac:dyDescent="0.2">
      <c r="M308" s="40"/>
    </row>
    <row r="309" spans="5:13" ht="15" x14ac:dyDescent="0.2">
      <c r="M309" s="40"/>
    </row>
    <row r="310" spans="5:13" ht="15" x14ac:dyDescent="0.2">
      <c r="M310" s="40"/>
    </row>
    <row r="311" spans="5:13" ht="15" x14ac:dyDescent="0.2">
      <c r="M311" s="40"/>
    </row>
    <row r="312" spans="5:13" ht="15" x14ac:dyDescent="0.2">
      <c r="M312" s="40"/>
    </row>
    <row r="313" spans="5:13" ht="15" x14ac:dyDescent="0.2">
      <c r="M313" s="40"/>
    </row>
    <row r="314" spans="5:13" ht="15" x14ac:dyDescent="0.2">
      <c r="M314" s="40"/>
    </row>
    <row r="315" spans="5:13" ht="15" x14ac:dyDescent="0.2">
      <c r="M315" s="40"/>
    </row>
    <row r="316" spans="5:13" ht="15" x14ac:dyDescent="0.2">
      <c r="M316" s="40"/>
    </row>
    <row r="317" spans="5:13" ht="15" x14ac:dyDescent="0.2">
      <c r="M317" s="40"/>
    </row>
    <row r="318" spans="5:13" ht="15" x14ac:dyDescent="0.2">
      <c r="M318" s="40"/>
    </row>
    <row r="319" spans="5:13" ht="15" x14ac:dyDescent="0.2">
      <c r="M319" s="40"/>
    </row>
    <row r="320" spans="5:13" ht="15" x14ac:dyDescent="0.2">
      <c r="M320" s="40"/>
    </row>
    <row r="321" spans="13:13" ht="15" x14ac:dyDescent="0.2">
      <c r="M321" s="40"/>
    </row>
    <row r="322" spans="13:13" ht="15" x14ac:dyDescent="0.2">
      <c r="M322" s="40"/>
    </row>
    <row r="323" spans="13:13" ht="15" x14ac:dyDescent="0.2">
      <c r="M323" s="40"/>
    </row>
    <row r="324" spans="13:13" ht="15" x14ac:dyDescent="0.2">
      <c r="M324" s="40"/>
    </row>
    <row r="325" spans="13:13" ht="15" x14ac:dyDescent="0.2">
      <c r="M325" s="40"/>
    </row>
    <row r="326" spans="13:13" ht="15" x14ac:dyDescent="0.2">
      <c r="M326" s="40"/>
    </row>
    <row r="327" spans="13:13" ht="15" x14ac:dyDescent="0.2">
      <c r="M327" s="40"/>
    </row>
    <row r="328" spans="13:13" ht="15" x14ac:dyDescent="0.2">
      <c r="M328" s="40"/>
    </row>
    <row r="329" spans="13:13" ht="15" x14ac:dyDescent="0.2">
      <c r="M329" s="40"/>
    </row>
    <row r="330" spans="13:13" ht="15" x14ac:dyDescent="0.2">
      <c r="M330" s="40"/>
    </row>
    <row r="331" spans="13:13" ht="15" x14ac:dyDescent="0.2">
      <c r="M331" s="40"/>
    </row>
    <row r="332" spans="13:13" ht="15" x14ac:dyDescent="0.2">
      <c r="M332" s="40"/>
    </row>
    <row r="333" spans="13:13" ht="15" x14ac:dyDescent="0.2">
      <c r="M333" s="40"/>
    </row>
    <row r="334" spans="13:13" ht="15" x14ac:dyDescent="0.2">
      <c r="M334" s="40"/>
    </row>
    <row r="335" spans="13:13" ht="15" x14ac:dyDescent="0.2">
      <c r="M335" s="40"/>
    </row>
    <row r="336" spans="13:13" ht="15" x14ac:dyDescent="0.2">
      <c r="M336" s="40"/>
    </row>
    <row r="337" spans="13:13" ht="15" x14ac:dyDescent="0.2">
      <c r="M337" s="40"/>
    </row>
    <row r="338" spans="13:13" ht="15" x14ac:dyDescent="0.2">
      <c r="M338" s="40"/>
    </row>
    <row r="339" spans="13:13" ht="15" x14ac:dyDescent="0.2">
      <c r="M339" s="40"/>
    </row>
    <row r="340" spans="13:13" ht="15" x14ac:dyDescent="0.2">
      <c r="M340" s="40"/>
    </row>
    <row r="341" spans="13:13" ht="15" x14ac:dyDescent="0.2">
      <c r="M341" s="40"/>
    </row>
    <row r="342" spans="13:13" ht="15" x14ac:dyDescent="0.2">
      <c r="M342" s="40"/>
    </row>
    <row r="343" spans="13:13" ht="15" x14ac:dyDescent="0.2">
      <c r="M343" s="40"/>
    </row>
    <row r="344" spans="13:13" ht="15" x14ac:dyDescent="0.2">
      <c r="M344" s="40"/>
    </row>
    <row r="345" spans="13:13" ht="15" x14ac:dyDescent="0.2">
      <c r="M345" s="40"/>
    </row>
    <row r="346" spans="13:13" ht="15" x14ac:dyDescent="0.2">
      <c r="M346" s="40"/>
    </row>
    <row r="347" spans="13:13" ht="15" x14ac:dyDescent="0.2">
      <c r="M347" s="40"/>
    </row>
    <row r="348" spans="13:13" ht="15" x14ac:dyDescent="0.2">
      <c r="M348" s="40"/>
    </row>
    <row r="349" spans="13:13" ht="15" x14ac:dyDescent="0.2">
      <c r="M349" s="40"/>
    </row>
    <row r="350" spans="13:13" ht="15" x14ac:dyDescent="0.2">
      <c r="M350" s="40"/>
    </row>
    <row r="351" spans="13:13" ht="15" x14ac:dyDescent="0.2">
      <c r="M351" s="40"/>
    </row>
    <row r="352" spans="13:13" ht="15" x14ac:dyDescent="0.2">
      <c r="M352" s="40"/>
    </row>
    <row r="353" spans="13:13" ht="15" x14ac:dyDescent="0.2">
      <c r="M353" s="40"/>
    </row>
    <row r="354" spans="13:13" ht="15" x14ac:dyDescent="0.2">
      <c r="M354" s="40"/>
    </row>
    <row r="355" spans="13:13" ht="15" x14ac:dyDescent="0.2">
      <c r="M355" s="40"/>
    </row>
    <row r="356" spans="13:13" ht="15" x14ac:dyDescent="0.2">
      <c r="M356" s="40"/>
    </row>
    <row r="357" spans="13:13" ht="15" x14ac:dyDescent="0.2">
      <c r="M357" s="40"/>
    </row>
    <row r="358" spans="13:13" ht="15" x14ac:dyDescent="0.2">
      <c r="M358" s="40"/>
    </row>
    <row r="359" spans="13:13" ht="15" x14ac:dyDescent="0.2">
      <c r="M359" s="40"/>
    </row>
    <row r="360" spans="13:13" ht="15" x14ac:dyDescent="0.2">
      <c r="M360" s="40"/>
    </row>
    <row r="361" spans="13:13" ht="15" x14ac:dyDescent="0.2">
      <c r="M361" s="40"/>
    </row>
    <row r="362" spans="13:13" ht="15" x14ac:dyDescent="0.2">
      <c r="M362" s="40"/>
    </row>
    <row r="363" spans="13:13" ht="15" x14ac:dyDescent="0.2">
      <c r="M363" s="40"/>
    </row>
    <row r="364" spans="13:13" ht="15" x14ac:dyDescent="0.2">
      <c r="M364" s="40"/>
    </row>
    <row r="365" spans="13:13" ht="15" x14ac:dyDescent="0.2">
      <c r="M365" s="40"/>
    </row>
    <row r="366" spans="13:13" ht="15" x14ac:dyDescent="0.2">
      <c r="M366" s="40"/>
    </row>
    <row r="367" spans="13:13" ht="15" x14ac:dyDescent="0.2">
      <c r="M367" s="40"/>
    </row>
    <row r="368" spans="13:13" ht="15" x14ac:dyDescent="0.2">
      <c r="M368" s="40"/>
    </row>
    <row r="369" spans="13:13" ht="15" x14ac:dyDescent="0.2">
      <c r="M369" s="40"/>
    </row>
    <row r="370" spans="13:13" ht="15" x14ac:dyDescent="0.2">
      <c r="M370" s="40"/>
    </row>
    <row r="371" spans="13:13" ht="15" x14ac:dyDescent="0.2">
      <c r="M371" s="40"/>
    </row>
    <row r="372" spans="13:13" ht="15" x14ac:dyDescent="0.2">
      <c r="M372" s="40"/>
    </row>
    <row r="373" spans="13:13" ht="15" x14ac:dyDescent="0.2">
      <c r="M373" s="40"/>
    </row>
    <row r="374" spans="13:13" ht="15" x14ac:dyDescent="0.2">
      <c r="M374" s="40"/>
    </row>
    <row r="375" spans="13:13" ht="15" x14ac:dyDescent="0.2">
      <c r="M375" s="40"/>
    </row>
    <row r="376" spans="13:13" ht="15" x14ac:dyDescent="0.2">
      <c r="M376" s="40"/>
    </row>
    <row r="377" spans="13:13" ht="15" x14ac:dyDescent="0.2">
      <c r="M377" s="40"/>
    </row>
    <row r="378" spans="13:13" ht="15" x14ac:dyDescent="0.2">
      <c r="M378" s="40"/>
    </row>
    <row r="379" spans="13:13" ht="15" x14ac:dyDescent="0.2">
      <c r="M379" s="40"/>
    </row>
    <row r="380" spans="13:13" ht="15" x14ac:dyDescent="0.2">
      <c r="M380" s="40"/>
    </row>
    <row r="381" spans="13:13" ht="15" x14ac:dyDescent="0.2">
      <c r="M381" s="40"/>
    </row>
    <row r="382" spans="13:13" ht="15" x14ac:dyDescent="0.2">
      <c r="M382" s="40"/>
    </row>
    <row r="383" spans="13:13" ht="15" x14ac:dyDescent="0.2">
      <c r="M383" s="40"/>
    </row>
    <row r="384" spans="13:13" ht="15" x14ac:dyDescent="0.2">
      <c r="M384" s="40"/>
    </row>
    <row r="385" spans="13:13" ht="15" x14ac:dyDescent="0.2">
      <c r="M385" s="40"/>
    </row>
    <row r="386" spans="13:13" ht="15" x14ac:dyDescent="0.2">
      <c r="M386" s="40"/>
    </row>
    <row r="387" spans="13:13" ht="15" x14ac:dyDescent="0.2">
      <c r="M387" s="40"/>
    </row>
    <row r="388" spans="13:13" ht="15" x14ac:dyDescent="0.2">
      <c r="M388" s="40"/>
    </row>
    <row r="389" spans="13:13" ht="15" x14ac:dyDescent="0.2">
      <c r="M389" s="40"/>
    </row>
    <row r="390" spans="13:13" ht="15" x14ac:dyDescent="0.2">
      <c r="M390" s="40"/>
    </row>
    <row r="391" spans="13:13" ht="15" x14ac:dyDescent="0.2">
      <c r="M391" s="40"/>
    </row>
    <row r="392" spans="13:13" ht="15" x14ac:dyDescent="0.2">
      <c r="M392" s="40"/>
    </row>
    <row r="393" spans="13:13" ht="15" x14ac:dyDescent="0.2">
      <c r="M393" s="40"/>
    </row>
    <row r="394" spans="13:13" ht="15" x14ac:dyDescent="0.2">
      <c r="M394" s="40"/>
    </row>
    <row r="395" spans="13:13" ht="15" x14ac:dyDescent="0.2">
      <c r="M395" s="40"/>
    </row>
    <row r="396" spans="13:13" ht="15" x14ac:dyDescent="0.2">
      <c r="M396" s="40"/>
    </row>
    <row r="397" spans="13:13" ht="15" x14ac:dyDescent="0.2">
      <c r="M397" s="40"/>
    </row>
    <row r="398" spans="13:13" ht="15" x14ac:dyDescent="0.2">
      <c r="M398" s="40"/>
    </row>
    <row r="399" spans="13:13" ht="15" x14ac:dyDescent="0.2">
      <c r="M399" s="40"/>
    </row>
    <row r="400" spans="13:13" ht="15" x14ac:dyDescent="0.2">
      <c r="M400" s="40"/>
    </row>
    <row r="401" spans="13:13" ht="15" x14ac:dyDescent="0.2">
      <c r="M401" s="40"/>
    </row>
    <row r="402" spans="13:13" ht="15" x14ac:dyDescent="0.2">
      <c r="M402" s="40"/>
    </row>
    <row r="403" spans="13:13" ht="15" x14ac:dyDescent="0.2">
      <c r="M403" s="40"/>
    </row>
    <row r="404" spans="13:13" ht="15" x14ac:dyDescent="0.2">
      <c r="M404" s="40"/>
    </row>
    <row r="405" spans="13:13" ht="15" x14ac:dyDescent="0.2">
      <c r="M405" s="40"/>
    </row>
    <row r="406" spans="13:13" ht="15" x14ac:dyDescent="0.2">
      <c r="M406" s="40"/>
    </row>
    <row r="407" spans="13:13" ht="15" x14ac:dyDescent="0.2">
      <c r="M407" s="40"/>
    </row>
    <row r="408" spans="13:13" ht="15" x14ac:dyDescent="0.2">
      <c r="M408" s="40"/>
    </row>
    <row r="409" spans="13:13" ht="15" x14ac:dyDescent="0.2">
      <c r="M409" s="40"/>
    </row>
    <row r="410" spans="13:13" ht="15" x14ac:dyDescent="0.2">
      <c r="M410" s="40"/>
    </row>
    <row r="411" spans="13:13" ht="15" x14ac:dyDescent="0.2">
      <c r="M411" s="40"/>
    </row>
    <row r="412" spans="13:13" ht="15" x14ac:dyDescent="0.2">
      <c r="M412" s="40"/>
    </row>
    <row r="413" spans="13:13" ht="15" x14ac:dyDescent="0.2">
      <c r="M413" s="40"/>
    </row>
    <row r="414" spans="13:13" ht="15" x14ac:dyDescent="0.2">
      <c r="M414" s="40"/>
    </row>
    <row r="415" spans="13:13" ht="15" x14ac:dyDescent="0.2">
      <c r="M415" s="40"/>
    </row>
    <row r="416" spans="13:13" ht="15" x14ac:dyDescent="0.2">
      <c r="M416" s="40"/>
    </row>
    <row r="417" spans="13:13" ht="15" x14ac:dyDescent="0.2">
      <c r="M417" s="40"/>
    </row>
    <row r="418" spans="13:13" ht="15" x14ac:dyDescent="0.2">
      <c r="M418" s="40"/>
    </row>
    <row r="419" spans="13:13" ht="15" x14ac:dyDescent="0.2">
      <c r="M419" s="40"/>
    </row>
    <row r="420" spans="13:13" ht="15" x14ac:dyDescent="0.2">
      <c r="M420" s="40"/>
    </row>
    <row r="421" spans="13:13" ht="15" x14ac:dyDescent="0.2">
      <c r="M421" s="40"/>
    </row>
    <row r="422" spans="13:13" ht="15" x14ac:dyDescent="0.2">
      <c r="M422" s="40"/>
    </row>
    <row r="423" spans="13:13" ht="15" x14ac:dyDescent="0.2">
      <c r="M423" s="40"/>
    </row>
    <row r="424" spans="13:13" ht="15" x14ac:dyDescent="0.2">
      <c r="M424" s="40"/>
    </row>
    <row r="425" spans="13:13" ht="15" x14ac:dyDescent="0.2">
      <c r="M425" s="40"/>
    </row>
    <row r="426" spans="13:13" ht="15" x14ac:dyDescent="0.2">
      <c r="M426" s="40"/>
    </row>
    <row r="427" spans="13:13" ht="15" x14ac:dyDescent="0.2">
      <c r="M427" s="40"/>
    </row>
    <row r="428" spans="13:13" ht="15" x14ac:dyDescent="0.2">
      <c r="M428" s="40"/>
    </row>
    <row r="429" spans="13:13" ht="15" x14ac:dyDescent="0.2">
      <c r="M429" s="40"/>
    </row>
    <row r="430" spans="13:13" ht="15" x14ac:dyDescent="0.2">
      <c r="M430" s="40"/>
    </row>
    <row r="431" spans="13:13" ht="15" x14ac:dyDescent="0.2">
      <c r="M431" s="40"/>
    </row>
    <row r="432" spans="13:13" ht="15" x14ac:dyDescent="0.2">
      <c r="M432" s="40"/>
    </row>
    <row r="433" spans="13:13" ht="15" x14ac:dyDescent="0.2">
      <c r="M433" s="40"/>
    </row>
    <row r="434" spans="13:13" ht="15" x14ac:dyDescent="0.2">
      <c r="M434" s="40"/>
    </row>
    <row r="435" spans="13:13" ht="15" x14ac:dyDescent="0.2">
      <c r="M435" s="40"/>
    </row>
    <row r="436" spans="13:13" ht="15" x14ac:dyDescent="0.2">
      <c r="M436" s="40"/>
    </row>
    <row r="437" spans="13:13" ht="15" x14ac:dyDescent="0.2">
      <c r="M437" s="40"/>
    </row>
    <row r="438" spans="13:13" ht="15" x14ac:dyDescent="0.2">
      <c r="M438" s="40"/>
    </row>
    <row r="439" spans="13:13" ht="15" x14ac:dyDescent="0.2">
      <c r="M439" s="40"/>
    </row>
    <row r="440" spans="13:13" ht="15" x14ac:dyDescent="0.2">
      <c r="M440" s="40"/>
    </row>
    <row r="441" spans="13:13" ht="15" x14ac:dyDescent="0.2">
      <c r="M441" s="40"/>
    </row>
    <row r="442" spans="13:13" ht="15" x14ac:dyDescent="0.2">
      <c r="M442" s="40"/>
    </row>
    <row r="443" spans="13:13" ht="15" x14ac:dyDescent="0.2">
      <c r="M443" s="40"/>
    </row>
    <row r="444" spans="13:13" ht="15" x14ac:dyDescent="0.2">
      <c r="M444" s="40"/>
    </row>
    <row r="445" spans="13:13" ht="15" x14ac:dyDescent="0.2">
      <c r="M445" s="40"/>
    </row>
    <row r="446" spans="13:13" ht="15" x14ac:dyDescent="0.2">
      <c r="M446" s="40"/>
    </row>
    <row r="447" spans="13:13" ht="15" x14ac:dyDescent="0.2">
      <c r="M447" s="40"/>
    </row>
    <row r="448" spans="13:13" ht="15" x14ac:dyDescent="0.2">
      <c r="M448" s="40"/>
    </row>
    <row r="449" spans="13:13" ht="15" x14ac:dyDescent="0.2">
      <c r="M449" s="40"/>
    </row>
    <row r="450" spans="13:13" ht="15" x14ac:dyDescent="0.2">
      <c r="M450" s="40"/>
    </row>
    <row r="451" spans="13:13" ht="15" x14ac:dyDescent="0.2">
      <c r="M451" s="40"/>
    </row>
    <row r="452" spans="13:13" ht="15" x14ac:dyDescent="0.2">
      <c r="M452" s="40"/>
    </row>
    <row r="453" spans="13:13" ht="15" x14ac:dyDescent="0.2">
      <c r="M453" s="40"/>
    </row>
    <row r="454" spans="13:13" ht="15" x14ac:dyDescent="0.2">
      <c r="M454" s="40"/>
    </row>
    <row r="455" spans="13:13" ht="15" x14ac:dyDescent="0.2">
      <c r="M455" s="40"/>
    </row>
    <row r="456" spans="13:13" ht="15" x14ac:dyDescent="0.2">
      <c r="M456" s="40"/>
    </row>
    <row r="457" spans="13:13" ht="15" x14ac:dyDescent="0.2">
      <c r="M457" s="40"/>
    </row>
    <row r="458" spans="13:13" ht="15" x14ac:dyDescent="0.2">
      <c r="M458" s="40"/>
    </row>
    <row r="459" spans="13:13" ht="15" x14ac:dyDescent="0.2">
      <c r="M459" s="40"/>
    </row>
    <row r="460" spans="13:13" ht="15" x14ac:dyDescent="0.2">
      <c r="M460" s="40"/>
    </row>
    <row r="461" spans="13:13" ht="15" x14ac:dyDescent="0.2">
      <c r="M461" s="40"/>
    </row>
    <row r="462" spans="13:13" ht="15" x14ac:dyDescent="0.2">
      <c r="M462" s="40"/>
    </row>
    <row r="463" spans="13:13" ht="15" x14ac:dyDescent="0.2">
      <c r="M463" s="40"/>
    </row>
    <row r="464" spans="13:13" ht="15" x14ac:dyDescent="0.2">
      <c r="M464" s="40"/>
    </row>
    <row r="465" spans="13:13" ht="15" x14ac:dyDescent="0.2">
      <c r="M465" s="40"/>
    </row>
    <row r="466" spans="13:13" ht="15" x14ac:dyDescent="0.2">
      <c r="M466" s="40"/>
    </row>
    <row r="467" spans="13:13" ht="15" x14ac:dyDescent="0.2">
      <c r="M467" s="40"/>
    </row>
    <row r="468" spans="13:13" ht="15" x14ac:dyDescent="0.2">
      <c r="M468" s="40"/>
    </row>
    <row r="469" spans="13:13" ht="15" x14ac:dyDescent="0.2">
      <c r="M469" s="40"/>
    </row>
    <row r="470" spans="13:13" ht="15" x14ac:dyDescent="0.2">
      <c r="M470" s="40"/>
    </row>
    <row r="471" spans="13:13" ht="15" x14ac:dyDescent="0.2">
      <c r="M471" s="40"/>
    </row>
    <row r="472" spans="13:13" ht="15" x14ac:dyDescent="0.2">
      <c r="M472" s="40"/>
    </row>
    <row r="473" spans="13:13" ht="15" x14ac:dyDescent="0.2">
      <c r="M473" s="40"/>
    </row>
    <row r="474" spans="13:13" ht="15" x14ac:dyDescent="0.2">
      <c r="M474" s="40"/>
    </row>
    <row r="475" spans="13:13" ht="15" x14ac:dyDescent="0.2">
      <c r="M475" s="40"/>
    </row>
    <row r="476" spans="13:13" ht="15" x14ac:dyDescent="0.2">
      <c r="M476" s="40"/>
    </row>
    <row r="477" spans="13:13" ht="15" x14ac:dyDescent="0.2">
      <c r="M477" s="40"/>
    </row>
    <row r="478" spans="13:13" ht="15" x14ac:dyDescent="0.2">
      <c r="M478" s="40"/>
    </row>
    <row r="479" spans="13:13" ht="15" x14ac:dyDescent="0.2">
      <c r="M479" s="40"/>
    </row>
    <row r="480" spans="13:13" ht="15" x14ac:dyDescent="0.2">
      <c r="M480" s="40"/>
    </row>
    <row r="481" spans="13:13" ht="15" x14ac:dyDescent="0.2">
      <c r="M481" s="40"/>
    </row>
    <row r="482" spans="13:13" ht="15" x14ac:dyDescent="0.2">
      <c r="M482" s="40"/>
    </row>
    <row r="483" spans="13:13" ht="15" x14ac:dyDescent="0.2">
      <c r="M483" s="40"/>
    </row>
    <row r="484" spans="13:13" ht="15" x14ac:dyDescent="0.2">
      <c r="M484" s="40"/>
    </row>
    <row r="485" spans="13:13" ht="15" x14ac:dyDescent="0.2">
      <c r="M485" s="40"/>
    </row>
    <row r="486" spans="13:13" ht="15" x14ac:dyDescent="0.2">
      <c r="M486" s="40"/>
    </row>
    <row r="487" spans="13:13" ht="15" x14ac:dyDescent="0.2">
      <c r="M487" s="40"/>
    </row>
    <row r="488" spans="13:13" ht="15" x14ac:dyDescent="0.2">
      <c r="M488" s="40"/>
    </row>
    <row r="489" spans="13:13" ht="15" x14ac:dyDescent="0.2">
      <c r="M489" s="40"/>
    </row>
    <row r="490" spans="13:13" ht="15" x14ac:dyDescent="0.2">
      <c r="M490" s="40"/>
    </row>
    <row r="491" spans="13:13" ht="15" x14ac:dyDescent="0.2">
      <c r="M491" s="40"/>
    </row>
    <row r="492" spans="13:13" ht="15" x14ac:dyDescent="0.2">
      <c r="M492" s="40"/>
    </row>
    <row r="493" spans="13:13" ht="15" x14ac:dyDescent="0.2">
      <c r="M493" s="40"/>
    </row>
    <row r="494" spans="13:13" ht="15" x14ac:dyDescent="0.2">
      <c r="M494" s="40"/>
    </row>
    <row r="495" spans="13:13" ht="15" x14ac:dyDescent="0.2">
      <c r="M495" s="40"/>
    </row>
    <row r="496" spans="13:13" ht="15" x14ac:dyDescent="0.2">
      <c r="M496" s="40"/>
    </row>
    <row r="497" spans="13:13" ht="15" x14ac:dyDescent="0.2">
      <c r="M497" s="40"/>
    </row>
    <row r="498" spans="13:13" ht="15" x14ac:dyDescent="0.2">
      <c r="M498" s="40"/>
    </row>
    <row r="499" spans="13:13" ht="15" x14ac:dyDescent="0.2">
      <c r="M499" s="40"/>
    </row>
    <row r="500" spans="13:13" ht="15" x14ac:dyDescent="0.2">
      <c r="M500" s="40"/>
    </row>
    <row r="501" spans="13:13" ht="15" x14ac:dyDescent="0.2">
      <c r="M501" s="40"/>
    </row>
    <row r="502" spans="13:13" ht="15" x14ac:dyDescent="0.2">
      <c r="M502" s="40"/>
    </row>
    <row r="503" spans="13:13" ht="15" x14ac:dyDescent="0.2">
      <c r="M503" s="40"/>
    </row>
    <row r="504" spans="13:13" ht="15" x14ac:dyDescent="0.2">
      <c r="M504" s="40"/>
    </row>
    <row r="505" spans="13:13" ht="15" x14ac:dyDescent="0.2">
      <c r="M505" s="40"/>
    </row>
    <row r="506" spans="13:13" ht="15" x14ac:dyDescent="0.2">
      <c r="M506" s="40"/>
    </row>
    <row r="507" spans="13:13" ht="15" x14ac:dyDescent="0.2">
      <c r="M507" s="40"/>
    </row>
    <row r="508" spans="13:13" ht="15" x14ac:dyDescent="0.2">
      <c r="M508" s="40"/>
    </row>
    <row r="509" spans="13:13" ht="15" x14ac:dyDescent="0.2">
      <c r="M509" s="40"/>
    </row>
    <row r="510" spans="13:13" ht="15" x14ac:dyDescent="0.2">
      <c r="M510" s="40"/>
    </row>
    <row r="511" spans="13:13" ht="15" x14ac:dyDescent="0.2">
      <c r="M511" s="40"/>
    </row>
    <row r="512" spans="13:13" ht="15" x14ac:dyDescent="0.2">
      <c r="M512" s="40"/>
    </row>
    <row r="513" spans="13:13" ht="15" x14ac:dyDescent="0.2">
      <c r="M513" s="40"/>
    </row>
    <row r="514" spans="13:13" ht="15" x14ac:dyDescent="0.2">
      <c r="M514" s="40"/>
    </row>
    <row r="515" spans="13:13" ht="15" x14ac:dyDescent="0.2">
      <c r="M515" s="40"/>
    </row>
    <row r="516" spans="13:13" ht="15" x14ac:dyDescent="0.2">
      <c r="M516" s="40"/>
    </row>
    <row r="517" spans="13:13" ht="15" x14ac:dyDescent="0.2">
      <c r="M517" s="40"/>
    </row>
    <row r="518" spans="13:13" ht="15" x14ac:dyDescent="0.2">
      <c r="M518" s="40"/>
    </row>
    <row r="519" spans="13:13" ht="15" x14ac:dyDescent="0.2">
      <c r="M519" s="40"/>
    </row>
    <row r="520" spans="13:13" ht="15" x14ac:dyDescent="0.2">
      <c r="M520" s="40"/>
    </row>
    <row r="521" spans="13:13" ht="15" x14ac:dyDescent="0.2">
      <c r="M521" s="40"/>
    </row>
    <row r="522" spans="13:13" ht="15" x14ac:dyDescent="0.2">
      <c r="M522" s="40"/>
    </row>
    <row r="523" spans="13:13" ht="15" x14ac:dyDescent="0.2">
      <c r="M523" s="40"/>
    </row>
    <row r="524" spans="13:13" ht="15" x14ac:dyDescent="0.2">
      <c r="M524" s="40"/>
    </row>
    <row r="525" spans="13:13" ht="15" x14ac:dyDescent="0.2">
      <c r="M525" s="40"/>
    </row>
    <row r="526" spans="13:13" ht="15" x14ac:dyDescent="0.2">
      <c r="M526" s="40"/>
    </row>
    <row r="527" spans="13:13" ht="15" x14ac:dyDescent="0.2">
      <c r="M527" s="40"/>
    </row>
    <row r="528" spans="13:13" ht="15" x14ac:dyDescent="0.2">
      <c r="M528" s="40"/>
    </row>
    <row r="529" spans="13:13" ht="15" x14ac:dyDescent="0.2">
      <c r="M529" s="40"/>
    </row>
    <row r="530" spans="13:13" ht="15" x14ac:dyDescent="0.2">
      <c r="M530" s="40"/>
    </row>
    <row r="531" spans="13:13" ht="15" x14ac:dyDescent="0.2">
      <c r="M531" s="40"/>
    </row>
    <row r="532" spans="13:13" ht="15" x14ac:dyDescent="0.2">
      <c r="M532" s="40"/>
    </row>
    <row r="533" spans="13:13" ht="15" x14ac:dyDescent="0.2">
      <c r="M533" s="40"/>
    </row>
    <row r="534" spans="13:13" ht="15" x14ac:dyDescent="0.2">
      <c r="M534" s="40"/>
    </row>
    <row r="535" spans="13:13" ht="15" x14ac:dyDescent="0.2">
      <c r="M535" s="40"/>
    </row>
    <row r="536" spans="13:13" ht="15" x14ac:dyDescent="0.2">
      <c r="M536" s="40"/>
    </row>
    <row r="537" spans="13:13" ht="15" x14ac:dyDescent="0.2">
      <c r="M537" s="40"/>
    </row>
    <row r="538" spans="13:13" ht="15" x14ac:dyDescent="0.2">
      <c r="M538" s="40"/>
    </row>
    <row r="539" spans="13:13" ht="15" x14ac:dyDescent="0.2">
      <c r="M539" s="40"/>
    </row>
    <row r="540" spans="13:13" ht="15" x14ac:dyDescent="0.2">
      <c r="M540" s="40"/>
    </row>
    <row r="541" spans="13:13" ht="15" x14ac:dyDescent="0.2">
      <c r="M541" s="40"/>
    </row>
    <row r="542" spans="13:13" ht="15" x14ac:dyDescent="0.2">
      <c r="M542" s="40"/>
    </row>
    <row r="543" spans="13:13" ht="15" x14ac:dyDescent="0.2">
      <c r="M543" s="40"/>
    </row>
    <row r="544" spans="13:13" ht="15" x14ac:dyDescent="0.2">
      <c r="M544" s="40"/>
    </row>
    <row r="545" spans="13:13" ht="15" x14ac:dyDescent="0.2">
      <c r="M545" s="40"/>
    </row>
    <row r="546" spans="13:13" ht="15" x14ac:dyDescent="0.2">
      <c r="M546" s="40"/>
    </row>
    <row r="547" spans="13:13" ht="15" x14ac:dyDescent="0.2">
      <c r="M547" s="40"/>
    </row>
    <row r="548" spans="13:13" ht="15" x14ac:dyDescent="0.2">
      <c r="M548" s="40"/>
    </row>
    <row r="549" spans="13:13" ht="15" x14ac:dyDescent="0.2">
      <c r="M549" s="40"/>
    </row>
    <row r="550" spans="13:13" ht="15" x14ac:dyDescent="0.2">
      <c r="M550" s="40"/>
    </row>
    <row r="551" spans="13:13" ht="15" x14ac:dyDescent="0.2">
      <c r="M551" s="40"/>
    </row>
    <row r="552" spans="13:13" ht="15" x14ac:dyDescent="0.2">
      <c r="M552" s="40"/>
    </row>
    <row r="553" spans="13:13" ht="15" x14ac:dyDescent="0.2">
      <c r="M553" s="40"/>
    </row>
    <row r="554" spans="13:13" ht="15" x14ac:dyDescent="0.2">
      <c r="M554" s="40"/>
    </row>
    <row r="555" spans="13:13" ht="15" x14ac:dyDescent="0.2">
      <c r="M555" s="40"/>
    </row>
    <row r="556" spans="13:13" ht="15" x14ac:dyDescent="0.2">
      <c r="M556" s="40"/>
    </row>
    <row r="557" spans="13:13" ht="15" x14ac:dyDescent="0.2">
      <c r="M557" s="40"/>
    </row>
    <row r="558" spans="13:13" ht="15" x14ac:dyDescent="0.2">
      <c r="M558" s="40"/>
    </row>
    <row r="559" spans="13:13" ht="15" x14ac:dyDescent="0.2">
      <c r="M559" s="40"/>
    </row>
    <row r="560" spans="13:13" ht="15" x14ac:dyDescent="0.2">
      <c r="M560" s="40"/>
    </row>
    <row r="561" spans="13:13" ht="15" x14ac:dyDescent="0.2">
      <c r="M561" s="40"/>
    </row>
    <row r="562" spans="13:13" ht="15" x14ac:dyDescent="0.2">
      <c r="M562" s="40"/>
    </row>
    <row r="563" spans="13:13" ht="15" x14ac:dyDescent="0.2">
      <c r="M563" s="40"/>
    </row>
    <row r="564" spans="13:13" ht="15" x14ac:dyDescent="0.2">
      <c r="M564" s="40"/>
    </row>
    <row r="565" spans="13:13" ht="15" x14ac:dyDescent="0.2">
      <c r="M565" s="40"/>
    </row>
    <row r="566" spans="13:13" ht="15" x14ac:dyDescent="0.2">
      <c r="M566" s="40"/>
    </row>
    <row r="567" spans="13:13" ht="15" x14ac:dyDescent="0.2">
      <c r="M567" s="40"/>
    </row>
    <row r="568" spans="13:13" ht="15" x14ac:dyDescent="0.2">
      <c r="M568" s="40"/>
    </row>
    <row r="569" spans="13:13" ht="15" x14ac:dyDescent="0.2">
      <c r="M569" s="40"/>
    </row>
    <row r="570" spans="13:13" ht="15" x14ac:dyDescent="0.2">
      <c r="M570" s="40"/>
    </row>
    <row r="571" spans="13:13" ht="15" x14ac:dyDescent="0.2">
      <c r="M571" s="40"/>
    </row>
    <row r="572" spans="13:13" ht="15" x14ac:dyDescent="0.2">
      <c r="M572" s="40"/>
    </row>
    <row r="573" spans="13:13" ht="15" x14ac:dyDescent="0.2">
      <c r="M573" s="40"/>
    </row>
    <row r="574" spans="13:13" ht="15" x14ac:dyDescent="0.2">
      <c r="M574" s="40"/>
    </row>
    <row r="575" spans="13:13" ht="15" x14ac:dyDescent="0.2">
      <c r="M575" s="40"/>
    </row>
    <row r="576" spans="13:13" ht="15" x14ac:dyDescent="0.2">
      <c r="M576" s="40"/>
    </row>
    <row r="577" spans="13:13" ht="15" x14ac:dyDescent="0.2">
      <c r="M577" s="40"/>
    </row>
    <row r="578" spans="13:13" ht="15" x14ac:dyDescent="0.2">
      <c r="M578" s="40"/>
    </row>
    <row r="579" spans="13:13" ht="15" x14ac:dyDescent="0.2">
      <c r="M579" s="40"/>
    </row>
    <row r="580" spans="13:13" ht="15" x14ac:dyDescent="0.2">
      <c r="M580" s="40"/>
    </row>
    <row r="581" spans="13:13" ht="15" x14ac:dyDescent="0.2">
      <c r="M581" s="40"/>
    </row>
    <row r="582" spans="13:13" ht="15" x14ac:dyDescent="0.2">
      <c r="M582" s="40"/>
    </row>
    <row r="583" spans="13:13" ht="15" x14ac:dyDescent="0.2">
      <c r="M583" s="40"/>
    </row>
    <row r="584" spans="13:13" ht="15" x14ac:dyDescent="0.2">
      <c r="M584" s="40"/>
    </row>
  </sheetData>
  <mergeCells count="35">
    <mergeCell ref="I2:L2"/>
    <mergeCell ref="A6:A8"/>
    <mergeCell ref="B6:B8"/>
    <mergeCell ref="D6:E6"/>
    <mergeCell ref="F6:F8"/>
    <mergeCell ref="G6:G8"/>
    <mergeCell ref="M6:M8"/>
    <mergeCell ref="D7:D8"/>
    <mergeCell ref="E7:E8"/>
    <mergeCell ref="I97:L97"/>
    <mergeCell ref="A101:A103"/>
    <mergeCell ref="B101:B103"/>
    <mergeCell ref="D101:E101"/>
    <mergeCell ref="F101:F103"/>
    <mergeCell ref="G101:G103"/>
    <mergeCell ref="M101:M103"/>
    <mergeCell ref="D102:D103"/>
    <mergeCell ref="E102:E103"/>
    <mergeCell ref="B199:J199"/>
    <mergeCell ref="B200:J200"/>
    <mergeCell ref="B201:J201"/>
    <mergeCell ref="A202:L202"/>
    <mergeCell ref="B204:J204"/>
    <mergeCell ref="B206:H208"/>
    <mergeCell ref="I206:K206"/>
    <mergeCell ref="I207:K207"/>
    <mergeCell ref="I208:K208"/>
    <mergeCell ref="B210:E210"/>
    <mergeCell ref="I210:K210"/>
    <mergeCell ref="C212:D212"/>
    <mergeCell ref="E212:F212"/>
    <mergeCell ref="G212:H212"/>
    <mergeCell ref="I218:K218"/>
    <mergeCell ref="B214:E214"/>
    <mergeCell ref="I214:K214"/>
  </mergeCells>
  <printOptions horizontalCentered="1" verticalCentered="1"/>
  <pageMargins left="0.39370078740157483" right="0.39370078740157483" top="0.39370078740157483" bottom="0.39370078740157483" header="0" footer="0"/>
  <pageSetup scale="50" orientation="landscape" r:id="rId1"/>
  <headerFooter alignWithMargins="0">
    <oddFooter>&amp;C&amp;P&amp;R&amp;8SUBDIRECCION DE ADQUISICIONES
&amp;D    &amp;T</oddFooter>
  </headerFooter>
  <ignoredErrors>
    <ignoredError sqref="L11:L42 L9:L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PAAAS 2019</vt:lpstr>
    </vt:vector>
  </TitlesOfParts>
  <Company>Tribunal Superior Agrario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Informática</dc:creator>
  <cp:lastModifiedBy>Prodesk</cp:lastModifiedBy>
  <cp:lastPrinted>2019-01-19T00:14:56Z</cp:lastPrinted>
  <dcterms:created xsi:type="dcterms:W3CDTF">1999-03-15T17:46:04Z</dcterms:created>
  <dcterms:modified xsi:type="dcterms:W3CDTF">2019-02-05T19:17:07Z</dcterms:modified>
</cp:coreProperties>
</file>